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6" windowHeight="7248" activeTab="0"/>
  </bookViews>
  <sheets>
    <sheet name="regular" sheetId="1" r:id="rId1"/>
  </sheets>
  <definedNames>
    <definedName name="_xlnm.Print_Area" localSheetId="0">'regular'!$A$1:$K$72</definedName>
  </definedNames>
  <calcPr fullCalcOnLoad="1"/>
</workbook>
</file>

<file path=xl/sharedStrings.xml><?xml version="1.0" encoding="utf-8"?>
<sst xmlns="http://schemas.openxmlformats.org/spreadsheetml/2006/main" count="139" uniqueCount="126">
  <si>
    <t>200g</t>
  </si>
  <si>
    <t>500g</t>
  </si>
  <si>
    <t xml:space="preserve">E-mail </t>
  </si>
  <si>
    <t>500g</t>
  </si>
  <si>
    <r>
      <t>Email</t>
    </r>
    <r>
      <rPr>
        <sz val="11"/>
        <rFont val="ＭＳ Ｐゴシック"/>
        <family val="3"/>
      </rPr>
      <t>：</t>
    </r>
  </si>
  <si>
    <t>500g</t>
  </si>
  <si>
    <t xml:space="preserve">To: </t>
  </si>
  <si>
    <t xml:space="preserve">Mr. /Ms. </t>
  </si>
  <si>
    <t>Address</t>
  </si>
  <si>
    <t>Name</t>
  </si>
  <si>
    <t>500g</t>
  </si>
  <si>
    <t>Phone/Mobile No:</t>
  </si>
  <si>
    <t>GST Code</t>
  </si>
  <si>
    <t>Date of 
order</t>
  </si>
  <si>
    <r>
      <t>Address</t>
    </r>
    <r>
      <rPr>
        <sz val="11"/>
        <rFont val="ＭＳ Ｐゴシック"/>
        <family val="3"/>
      </rPr>
      <t>　</t>
    </r>
    <r>
      <rPr>
        <sz val="10"/>
        <rFont val="ＭＳ Ｐゴシック"/>
        <family val="3"/>
      </rPr>
      <t>※</t>
    </r>
    <r>
      <rPr>
        <sz val="10"/>
        <rFont val="Arial"/>
        <family val="2"/>
      </rPr>
      <t>Could you write until ZIP</t>
    </r>
    <r>
      <rPr>
        <sz val="10"/>
        <rFont val="ＭＳ Ｐゴシック"/>
        <family val="3"/>
      </rPr>
      <t>　</t>
    </r>
    <r>
      <rPr>
        <sz val="10"/>
        <rFont val="Arial"/>
        <family val="2"/>
      </rPr>
      <t>Cord</t>
    </r>
  </si>
  <si>
    <t>Please ｆill up Unit No</t>
  </si>
  <si>
    <t>Items</t>
  </si>
  <si>
    <t>Name of product</t>
  </si>
  <si>
    <t>Weight of Unit</t>
  </si>
  <si>
    <r>
      <t>Without 
TAX</t>
    </r>
    <r>
      <rPr>
        <b/>
        <sz val="10.5"/>
        <rFont val="ＭＳ Ｐゴシック"/>
        <family val="3"/>
      </rPr>
      <t>　</t>
    </r>
  </si>
  <si>
    <r>
      <t>GST 
TAX</t>
    </r>
  </si>
  <si>
    <t>Included TAX</t>
  </si>
  <si>
    <t>Amount (Rs.)</t>
  </si>
  <si>
    <t>Himalayan Rock Salt (Powder)</t>
  </si>
  <si>
    <t>Himalayan Rock Salt (Granules)</t>
  </si>
  <si>
    <t>Seasoning</t>
  </si>
  <si>
    <t>Lemon Juice</t>
  </si>
  <si>
    <t>Japanese Rice Powder</t>
  </si>
  <si>
    <t>Dried Mushroom</t>
  </si>
  <si>
    <t>Processed Food</t>
  </si>
  <si>
    <r>
      <t xml:space="preserve">Pink Salt
</t>
    </r>
    <r>
      <rPr>
        <sz val="9"/>
        <color indexed="8"/>
        <rFont val="ＭＳ Ｐゴシック"/>
        <family val="3"/>
      </rPr>
      <t>Himalayan Rock Salt</t>
    </r>
  </si>
  <si>
    <t>1kg</t>
  </si>
  <si>
    <t>Moringa Salt</t>
  </si>
  <si>
    <t>200g</t>
  </si>
  <si>
    <t>100g</t>
  </si>
  <si>
    <r>
      <t xml:space="preserve">Japanese Rice Powder
</t>
    </r>
    <r>
      <rPr>
        <sz val="9"/>
        <rFont val="ＭＳ Ｐゴシック"/>
        <family val="3"/>
      </rPr>
      <t>Japanese Rice powder</t>
    </r>
  </si>
  <si>
    <t>5kg</t>
  </si>
  <si>
    <t>100g</t>
  </si>
  <si>
    <t>10kg</t>
  </si>
  <si>
    <t>Himalayan Rock Salt 1st Class Soy Sauce</t>
  </si>
  <si>
    <t>1000ml</t>
  </si>
  <si>
    <t>30g</t>
  </si>
  <si>
    <t>700ml</t>
  </si>
  <si>
    <t>5g</t>
  </si>
  <si>
    <t>Dry Roselle
Roselle</t>
  </si>
  <si>
    <t>Cracked rice Akitakomachi</t>
  </si>
  <si>
    <t>100g</t>
  </si>
  <si>
    <t>100g</t>
  </si>
  <si>
    <t>Tian Main Jiang</t>
  </si>
  <si>
    <r>
      <t xml:space="preserve">Mixed Soy bean paste &amp; Kabuli Chana bean paste
</t>
    </r>
    <r>
      <rPr>
        <sz val="9"/>
        <color indexed="8"/>
        <rFont val="ＭＳ Ｐゴシック"/>
        <family val="3"/>
      </rPr>
      <t>Soy bean / Kabuli Chana / Salt / Yeast
(Shipment temporary stopped April to Jane due to severe heart.)</t>
    </r>
  </si>
  <si>
    <r>
      <t xml:space="preserve">Kabuli Chana bean paste
</t>
    </r>
    <r>
      <rPr>
        <sz val="9"/>
        <color indexed="8"/>
        <rFont val="ＭＳ Ｐゴシック"/>
        <family val="3"/>
      </rPr>
      <t>Kabuli Chana / Salt / Yeast
(Shipment temporary stopped April to Jane due to severe heart.)</t>
    </r>
  </si>
  <si>
    <r>
      <t xml:space="preserve">Soy bean Sauce
</t>
    </r>
    <r>
      <rPr>
        <sz val="9"/>
        <color indexed="8"/>
        <rFont val="ＭＳ Ｐゴシック"/>
        <family val="3"/>
      </rPr>
      <t>Soy bean / Salt / Water / Yeast / Wheat</t>
    </r>
  </si>
  <si>
    <r>
      <rPr>
        <b/>
        <sz val="9"/>
        <color indexed="8"/>
        <rFont val="ＭＳ Ｐゴシック"/>
        <family val="3"/>
      </rPr>
      <t>Processed Miso</t>
    </r>
    <r>
      <rPr>
        <sz val="9"/>
        <color indexed="8"/>
        <rFont val="ＭＳ Ｐゴシック"/>
        <family val="3"/>
      </rPr>
      <t xml:space="preserve">
Soy bean / Salt / Yeast / Sugar / Wheat/ Rice wine/ Refined Oil/ Sesame/ Chili</t>
    </r>
  </si>
  <si>
    <r>
      <rPr>
        <b/>
        <sz val="9"/>
        <color indexed="8"/>
        <rFont val="ＭＳ Ｐゴシック"/>
        <family val="3"/>
      </rPr>
      <t>Processed Miso</t>
    </r>
    <r>
      <rPr>
        <sz val="9"/>
        <color indexed="8"/>
        <rFont val="ＭＳ Ｐゴシック"/>
        <family val="3"/>
      </rPr>
      <t xml:space="preserve">
Soybean /BrownSugar/Ricewine/Salt/
Garlic/Chili/Onion/Oil</t>
    </r>
  </si>
  <si>
    <r>
      <t xml:space="preserve">Processed Miso
</t>
    </r>
    <r>
      <rPr>
        <sz val="9"/>
        <color indexed="8"/>
        <rFont val="ＭＳ Ｐゴシック"/>
        <family val="3"/>
      </rPr>
      <t>Soybean/ Brown　Sugar/Rice wine/ Salt/ Ginger/Onion/Oil</t>
    </r>
  </si>
  <si>
    <t>Allahabad Organic Agricultural Cooperative</t>
  </si>
  <si>
    <t>aoac@ashaasia.org</t>
  </si>
  <si>
    <t>Tel of A/C holder: 08795429520
IFSC: ICIC0001570
Type of account: Saving</t>
  </si>
  <si>
    <t xml:space="preserve">Name of Bank: ICICI Bank
Branch: Naini
Account No.: 157001501466
A/C holder: Keiko Kawaguchi
</t>
  </si>
  <si>
    <t>Kabuli Miso</t>
  </si>
  <si>
    <t>500g</t>
  </si>
  <si>
    <t>700ml</t>
  </si>
  <si>
    <t>10 times concentrate Juice
Rossele / Water / Sugar</t>
  </si>
  <si>
    <t>Akitakomachi Japanese rice grown by help of ducks eating insects, weeds and giving organic fertilizer. Good for sushi.
*Recommend for keeping in fridge, otherwise rice bran will be oxidized and give bad smell and insects will appear</t>
  </si>
  <si>
    <t xml:space="preserve">Brown rice of Akitakomachi Japanese rice grown by help of ducks. Better soak in the water for more than 30 min before cooking. Mix cooking with white rice is also recommended for those have weak digestive system. 
</t>
  </si>
  <si>
    <t>Small Japanese Rice
Cracked rice with stickiness and sweetness. Recommended for keels.</t>
  </si>
  <si>
    <t>50g / 50g</t>
  </si>
  <si>
    <t>250g</t>
  </si>
  <si>
    <t>Moringa Powder</t>
  </si>
  <si>
    <t>30g</t>
  </si>
  <si>
    <t>100g</t>
  </si>
  <si>
    <t>50g</t>
  </si>
  <si>
    <r>
      <rPr>
        <b/>
        <sz val="10"/>
        <rFont val="ＭＳ Ｐゴシック"/>
        <family val="3"/>
      </rPr>
      <t>お問合わせ</t>
    </r>
    <r>
      <rPr>
        <b/>
        <sz val="10"/>
        <rFont val="Arial"/>
        <family val="2"/>
      </rPr>
      <t>:</t>
    </r>
  </si>
  <si>
    <t>No. of Unit*</t>
  </si>
  <si>
    <r>
      <t>Remarks</t>
    </r>
    <r>
      <rPr>
        <b/>
        <sz val="11"/>
        <rFont val="ＭＳ Ｐゴシック"/>
        <family val="3"/>
      </rPr>
      <t xml:space="preserve">　
</t>
    </r>
    <r>
      <rPr>
        <b/>
        <sz val="11"/>
        <color indexed="10"/>
        <rFont val="Arial"/>
        <family val="2"/>
      </rPr>
      <t xml:space="preserve">*No stock for the item with slash line </t>
    </r>
  </si>
  <si>
    <t>Manager:</t>
  </si>
  <si>
    <t>Keiko Kawaguchi</t>
  </si>
  <si>
    <t xml:space="preserve">Notice: </t>
  </si>
  <si>
    <r>
      <t>Makino School of Continuing and Non-formal Education, SHUATS, Prayagraj (Allahabad)</t>
    </r>
    <r>
      <rPr>
        <b/>
        <sz val="10"/>
        <rFont val="ＭＳ Ｐゴシック"/>
        <family val="3"/>
      </rPr>
      <t>　</t>
    </r>
    <r>
      <rPr>
        <b/>
        <sz val="10"/>
        <rFont val="Arial"/>
        <family val="2"/>
      </rPr>
      <t>211007</t>
    </r>
    <r>
      <rPr>
        <b/>
        <sz val="10"/>
        <rFont val="ＭＳ Ｐゴシック"/>
        <family val="3"/>
      </rPr>
      <t>、</t>
    </r>
    <r>
      <rPr>
        <b/>
        <sz val="10"/>
        <rFont val="Arial"/>
        <family val="2"/>
      </rPr>
      <t>U.P.</t>
    </r>
  </si>
  <si>
    <t>You can deposit cash in our account of ICICI Bank at your place with Rs200 handling charges extra</t>
  </si>
  <si>
    <t>After payment, please send the amount, bank name, bank account name and date of payment to aoac@ashaasia.org</t>
  </si>
  <si>
    <t>Mild taste with a lots of minerals. Beautiful natural pink color. This is power form, so disolve easilly in foods or liquid.</t>
  </si>
  <si>
    <t xml:space="preserve">
Dry Roselle 【Out of Stock】</t>
  </si>
  <si>
    <t>Roselle Juice 【out of stock】</t>
  </si>
  <si>
    <t>250g</t>
  </si>
  <si>
    <t>250ml</t>
  </si>
  <si>
    <r>
      <t xml:space="preserve">Kabuli Red Miso </t>
    </r>
    <r>
      <rPr>
        <sz val="11"/>
        <rFont val="ＭＳ Ｐゴシック"/>
        <family val="3"/>
      </rPr>
      <t>【</t>
    </r>
    <r>
      <rPr>
        <sz val="11"/>
        <rFont val="Arial"/>
        <family val="2"/>
      </rPr>
      <t>out of Stock</t>
    </r>
    <r>
      <rPr>
        <sz val="11"/>
        <rFont val="ＭＳ Ｐゴシック"/>
        <family val="3"/>
      </rPr>
      <t>】</t>
    </r>
  </si>
  <si>
    <t>1kg</t>
  </si>
  <si>
    <t>5kg</t>
  </si>
  <si>
    <t>10kg</t>
  </si>
  <si>
    <t>Akitakomachi Japanese rice grown with controlled low pesticide by skillful farmers at Prayagraj. Good for sushi.
*Recommend for keeping in fridge, otherwise rice bran will be oxidized and give bad smell and insects will appear.</t>
  </si>
  <si>
    <r>
      <t xml:space="preserve">100%Natural  * Super Food            
</t>
    </r>
    <r>
      <rPr>
        <b/>
        <sz val="12"/>
        <rFont val="ＭＳ Ｐゴシック"/>
        <family val="3"/>
      </rPr>
      <t>Moringa leaf grown in powerful sunlights of Prayagraj generate multiple nutrients for your health! Take with yogurt, mix in foods. Start your healthy practice with one spoon one day!</t>
    </r>
  </si>
  <si>
    <t>Mini bottole of soy sauce is now available!!</t>
  </si>
  <si>
    <t>Mini pack of soy miso is now available!!</t>
  </si>
  <si>
    <t>Mini pack of kabuli chana miso is now available!!</t>
  </si>
  <si>
    <r>
      <t xml:space="preserve">Soy bean paste
</t>
    </r>
    <r>
      <rPr>
        <sz val="9"/>
        <color indexed="8"/>
        <rFont val="ＭＳ Ｐゴシック"/>
        <family val="3"/>
      </rPr>
      <t>Soy bean / Salt / Yeast
(We will ship with your agreement of leakage risk Apr- Jun.)</t>
    </r>
  </si>
  <si>
    <r>
      <t xml:space="preserve">Soy bean paste
</t>
    </r>
    <r>
      <rPr>
        <sz val="9"/>
        <color indexed="8"/>
        <rFont val="ＭＳ Ｐゴシック"/>
        <family val="3"/>
      </rPr>
      <t>Soy bean / Salt / Yeast
(We will ship with your agreement of leakage risk Apr- Jun..)</t>
    </r>
  </si>
  <si>
    <r>
      <rPr>
        <b/>
        <sz val="11"/>
        <rFont val="ＭＳ Ｐゴシック"/>
        <family val="3"/>
      </rPr>
      <t xml:space="preserve">【2023 </t>
    </r>
    <r>
      <rPr>
        <b/>
        <sz val="11"/>
        <rFont val="Arial"/>
        <family val="2"/>
      </rPr>
      <t>May</t>
    </r>
    <r>
      <rPr>
        <b/>
        <sz val="11"/>
        <rFont val="ＭＳ Ｐゴシック"/>
        <family val="3"/>
      </rPr>
      <t xml:space="preserve"> </t>
    </r>
    <r>
      <rPr>
        <b/>
        <sz val="11"/>
        <rFont val="Arial"/>
        <family val="2"/>
      </rPr>
      <t xml:space="preserve"> Harvest</t>
    </r>
    <r>
      <rPr>
        <b/>
        <sz val="11"/>
        <rFont val="ＭＳ Ｐゴシック"/>
        <family val="3"/>
      </rPr>
      <t>】</t>
    </r>
    <r>
      <rPr>
        <sz val="11"/>
        <rFont val="Arial"/>
        <family val="2"/>
      </rPr>
      <t xml:space="preserve">
Aigamo Japanese Brown Rice Akitakomachi (Limited stock)</t>
    </r>
    <r>
      <rPr>
        <sz val="11"/>
        <rFont val="Arial"/>
        <family val="2"/>
      </rPr>
      <t xml:space="preserve">
Shipped only from end of June 2023</t>
    </r>
  </si>
  <si>
    <t>C. Online banking 2nd option</t>
  </si>
  <si>
    <t>A. Pay by QR Code to AOAC, Cooperative Bank</t>
  </si>
  <si>
    <t>C. Online banking 1st option</t>
  </si>
  <si>
    <t>We often don't receive deposit message and we don't have online statement facility. So please don't forget to inform us when you paid with which method!</t>
  </si>
  <si>
    <t>Name of Bank: Allahabad District Cooperative Bank
Branch: Naini                                                      
Account No.:  003102300000281                                                            
Account Holider: Allahabad Organic Agriculture Cooperative Society Ltd.                                                        
IFSC: ICIC00ALDCB                                     
*Service not available for some banks</t>
  </si>
  <si>
    <r>
      <t xml:space="preserve">Maringa powder with Pink Salt
</t>
    </r>
    <r>
      <rPr>
        <sz val="9"/>
        <color indexed="8"/>
        <rFont val="ＭＳ Ｐゴシック"/>
        <family val="3"/>
      </rPr>
      <t>Mixture of Himalayan Rock Salt and Moringa Powder</t>
    </r>
  </si>
  <si>
    <t>Order Flow : Send order form -&gt; Receive estimate -&gt; Payment  -&gt; Shipping -&gt; Delivery</t>
  </si>
  <si>
    <t xml:space="preserve">A souvenir item containing Moringa salt and Himalayan 　　　　　　　　　　　　　　　　rock salt in a handicraft bag made by rural women's group in Prayagraj, U.P., India.
</t>
  </si>
  <si>
    <t>The rice color might be sligtly different sometimes due to the harsh climate of India. We don't send fermented foods from April to June principally</t>
  </si>
  <si>
    <t>Red Miso</t>
  </si>
  <si>
    <t xml:space="preserve">Mixed Miso </t>
  </si>
  <si>
    <t xml:space="preserve">Garlic Chili Miso </t>
  </si>
  <si>
    <t xml:space="preserve">Ginger Miso </t>
  </si>
  <si>
    <t xml:space="preserve">A souvenir item containing Moringa Powder &amp; Moringa salt packed in handicraft bag made by rural women's group in Prayagraj, U.P., India. Moringa is very mutritious. There are many rural women who are benefitted from your purchase. 
</t>
  </si>
  <si>
    <r>
      <rPr>
        <b/>
        <sz val="11"/>
        <color indexed="19"/>
        <rFont val="ＭＳ Ｐゴシック"/>
        <family val="3"/>
      </rPr>
      <t>【</t>
    </r>
    <r>
      <rPr>
        <b/>
        <sz val="11"/>
        <color indexed="19"/>
        <rFont val="Arial"/>
        <family val="2"/>
      </rPr>
      <t xml:space="preserve">New! </t>
    </r>
    <r>
      <rPr>
        <b/>
        <sz val="11"/>
        <color indexed="19"/>
        <rFont val="ＭＳ Ｐゴシック"/>
        <family val="3"/>
      </rPr>
      <t>】</t>
    </r>
    <r>
      <rPr>
        <b/>
        <sz val="11"/>
        <color indexed="19"/>
        <rFont val="Arial"/>
        <family val="2"/>
      </rPr>
      <t>Morigna Gift Set</t>
    </r>
    <r>
      <rPr>
        <sz val="11"/>
        <color indexed="19"/>
        <rFont val="Arial"/>
        <family val="2"/>
      </rPr>
      <t xml:space="preserve"> 
(Moringa Powder &amp; Moringa Salt packed in cotton purse)</t>
    </r>
  </si>
  <si>
    <r>
      <rPr>
        <b/>
        <sz val="11"/>
        <color indexed="8"/>
        <rFont val="Arial"/>
        <family val="2"/>
      </rPr>
      <t>Himalayan Rock Salt Gift Pack</t>
    </r>
    <r>
      <rPr>
        <sz val="11"/>
        <color indexed="8"/>
        <rFont val="Arial"/>
        <family val="2"/>
      </rPr>
      <t xml:space="preserve"> 
(Rock Salt with Moringa and Himalayan rock salt with cotton purse)</t>
    </r>
  </si>
  <si>
    <r>
      <t>Allahabad Organic Agricultural Cooperative</t>
    </r>
    <r>
      <rPr>
        <b/>
        <sz val="14"/>
        <color indexed="56"/>
        <rFont val="ＭＳ Ｐゴシック"/>
        <family val="3"/>
      </rPr>
      <t>　
－NOVEMBER  2023 order form－</t>
    </r>
    <r>
      <rPr>
        <b/>
        <sz val="14"/>
        <rFont val="ＭＳ Ｐゴシック"/>
        <family val="3"/>
      </rPr>
      <t xml:space="preserve">    Issued on 1st November, 2023</t>
    </r>
  </si>
  <si>
    <t xml:space="preserve">Dry Vegetable. Soak warm water for 30min. Japanese vegetable, Gobo, is good for cooking with rice, carrots, mushroom with our soy sauce.  Also good for fried vegetables with soysauce and carrots, Soup also. </t>
  </si>
  <si>
    <r>
      <t xml:space="preserve">Diedy Vegetable
</t>
    </r>
    <r>
      <rPr>
        <sz val="9"/>
        <color indexed="8"/>
        <rFont val="ＭＳ Ｐゴシック"/>
        <family val="3"/>
      </rPr>
      <t>Mushroom</t>
    </r>
  </si>
  <si>
    <r>
      <t xml:space="preserve">10 times concentrate Juice
</t>
    </r>
    <r>
      <rPr>
        <sz val="9"/>
        <color indexed="8"/>
        <rFont val="ＭＳ Ｐゴシック"/>
        <family val="3"/>
      </rPr>
      <t>Lemon / Water / Sugar　/G</t>
    </r>
    <r>
      <rPr>
        <sz val="9"/>
        <color indexed="8"/>
        <rFont val="ＭＳ Ｐゴシック"/>
        <family val="3"/>
      </rPr>
      <t>inger</t>
    </r>
    <r>
      <rPr>
        <b/>
        <sz val="9"/>
        <color indexed="8"/>
        <rFont val="ＭＳ Ｐゴシック"/>
        <family val="3"/>
      </rPr>
      <t xml:space="preserve">
Enjoy with cold water, soda for cold drink.
Mix with hot water in winter season. No chemical preservative / No artificial color</t>
    </r>
  </si>
  <si>
    <r>
      <rPr>
        <b/>
        <sz val="10"/>
        <color indexed="8"/>
        <rFont val="ＭＳ Ｐゴシック"/>
        <family val="3"/>
      </rPr>
      <t>10 times concentrate Juice (Lemon / sugar)</t>
    </r>
    <r>
      <rPr>
        <b/>
        <sz val="9"/>
        <color indexed="8"/>
        <rFont val="ＭＳ Ｐゴシック"/>
        <family val="3"/>
      </rPr>
      <t xml:space="preserve">
</t>
    </r>
    <r>
      <rPr>
        <sz val="10"/>
        <color indexed="8"/>
        <rFont val="ＭＳ Ｐゴシック"/>
        <family val="3"/>
      </rPr>
      <t>Enjoy with cold water, soda for cold drink.
Mix with hot water in winter season. No chemical preservative / No artificial color</t>
    </r>
  </si>
  <si>
    <r>
      <t xml:space="preserve">Soy Miso 
</t>
    </r>
    <r>
      <rPr>
        <sz val="11"/>
        <color indexed="8"/>
        <rFont val="ＭＳ Ｐゴシック"/>
        <family val="3"/>
      </rPr>
      <t>【</t>
    </r>
    <r>
      <rPr>
        <sz val="11"/>
        <color indexed="8"/>
        <rFont val="Arial"/>
        <family val="2"/>
      </rPr>
      <t>Young white miso</t>
    </r>
    <r>
      <rPr>
        <sz val="11"/>
        <color indexed="8"/>
        <rFont val="ＭＳ Ｐゴシック"/>
        <family val="3"/>
      </rPr>
      <t>】</t>
    </r>
  </si>
  <si>
    <r>
      <rPr>
        <b/>
        <sz val="10"/>
        <color indexed="30"/>
        <rFont val="ＭＳ Ｐゴシック"/>
        <family val="3"/>
      </rPr>
      <t xml:space="preserve">【2023 </t>
    </r>
    <r>
      <rPr>
        <b/>
        <sz val="10"/>
        <color indexed="30"/>
        <rFont val="Arial"/>
        <family val="2"/>
      </rPr>
      <t>May Harvest New Rice</t>
    </r>
    <r>
      <rPr>
        <b/>
        <sz val="10"/>
        <color indexed="30"/>
        <rFont val="ＭＳ Ｐゴシック"/>
        <family val="3"/>
      </rPr>
      <t>】</t>
    </r>
    <r>
      <rPr>
        <sz val="10"/>
        <color indexed="8"/>
        <rFont val="Arial"/>
        <family val="2"/>
      </rPr>
      <t xml:space="preserve">
</t>
    </r>
    <r>
      <rPr>
        <sz val="10"/>
        <color indexed="10"/>
        <rFont val="Arial"/>
        <family val="2"/>
      </rPr>
      <t xml:space="preserve">Aigamo Japanese Rice Akitakomachi
</t>
    </r>
    <r>
      <rPr>
        <sz val="10"/>
        <color indexed="10"/>
        <rFont val="ＭＳ Ｐゴシック"/>
        <family val="3"/>
      </rPr>
      <t>（</t>
    </r>
    <r>
      <rPr>
        <sz val="10"/>
        <color indexed="10"/>
        <rFont val="Arial"/>
        <family val="2"/>
      </rPr>
      <t>Good for Sushi)</t>
    </r>
    <r>
      <rPr>
        <sz val="10"/>
        <color indexed="8"/>
        <rFont val="Arial"/>
        <family val="2"/>
      </rPr>
      <t xml:space="preserve">
</t>
    </r>
  </si>
  <si>
    <r>
      <rPr>
        <b/>
        <sz val="11"/>
        <color indexed="30"/>
        <rFont val="ＭＳ Ｐゴシック"/>
        <family val="3"/>
      </rPr>
      <t>【2023 May</t>
    </r>
    <r>
      <rPr>
        <b/>
        <sz val="11"/>
        <color indexed="30"/>
        <rFont val="Arial"/>
        <family val="2"/>
      </rPr>
      <t xml:space="preserve"> </t>
    </r>
    <r>
      <rPr>
        <b/>
        <sz val="11"/>
        <color indexed="30"/>
        <rFont val="ＭＳ Ｐゴシック"/>
        <family val="3"/>
      </rPr>
      <t>Harvest New Rice】</t>
    </r>
    <r>
      <rPr>
        <sz val="11"/>
        <color indexed="8"/>
        <rFont val="ＭＳ Ｐゴシック"/>
        <family val="3"/>
      </rPr>
      <t xml:space="preserve">
</t>
    </r>
    <r>
      <rPr>
        <sz val="11"/>
        <color indexed="10"/>
        <rFont val="Arial"/>
        <family val="2"/>
      </rPr>
      <t xml:space="preserve">Low Pesticide Japanese Rice Akitakomachi
</t>
    </r>
    <r>
      <rPr>
        <sz val="11"/>
        <color indexed="10"/>
        <rFont val="ＭＳ Ｐゴシック"/>
        <family val="3"/>
      </rPr>
      <t>（</t>
    </r>
    <r>
      <rPr>
        <sz val="11"/>
        <color indexed="10"/>
        <rFont val="Arial"/>
        <family val="2"/>
      </rPr>
      <t>Good for Sushi</t>
    </r>
    <r>
      <rPr>
        <sz val="11"/>
        <color indexed="10"/>
        <rFont val="ＭＳ Ｐゴシック"/>
        <family val="3"/>
      </rPr>
      <t>）</t>
    </r>
    <r>
      <rPr>
        <sz val="11"/>
        <color indexed="8"/>
        <rFont val="ＭＳ Ｐゴシック"/>
        <family val="3"/>
      </rPr>
      <t xml:space="preserve">
</t>
    </r>
  </si>
  <si>
    <t>【Only Winter Season】
Lemon Ginger Squash</t>
  </si>
  <si>
    <r>
      <rPr>
        <b/>
        <sz val="14"/>
        <color indexed="19"/>
        <rFont val="ＭＳ Ｐゴシック"/>
        <family val="3"/>
      </rPr>
      <t>Special Discount!!</t>
    </r>
    <r>
      <rPr>
        <b/>
        <sz val="11"/>
        <color indexed="19"/>
        <rFont val="ＭＳ Ｐゴシック"/>
        <family val="3"/>
      </rPr>
      <t xml:space="preserve">
【2022 Winter/ Nov</t>
    </r>
    <r>
      <rPr>
        <b/>
        <sz val="11"/>
        <color indexed="19"/>
        <rFont val="Arial"/>
        <family val="2"/>
      </rPr>
      <t xml:space="preserve"> </t>
    </r>
    <r>
      <rPr>
        <b/>
        <sz val="11"/>
        <color indexed="19"/>
        <rFont val="ＭＳ Ｐゴシック"/>
        <family val="3"/>
      </rPr>
      <t xml:space="preserve"> Harvest】</t>
    </r>
    <r>
      <rPr>
        <sz val="11"/>
        <color indexed="19"/>
        <rFont val="ＭＳ Ｐゴシック"/>
        <family val="3"/>
      </rPr>
      <t xml:space="preserve">
</t>
    </r>
    <r>
      <rPr>
        <sz val="11"/>
        <color indexed="19"/>
        <rFont val="Arial"/>
        <family val="2"/>
      </rPr>
      <t xml:space="preserve">Low Pesticide Japanese Rice Akitakomachi
</t>
    </r>
    <r>
      <rPr>
        <sz val="11"/>
        <color indexed="19"/>
        <rFont val="ＭＳ Ｐゴシック"/>
        <family val="3"/>
      </rPr>
      <t>（</t>
    </r>
    <r>
      <rPr>
        <sz val="11"/>
        <color indexed="19"/>
        <rFont val="Arial"/>
        <family val="2"/>
      </rPr>
      <t>Good for Sushi</t>
    </r>
    <r>
      <rPr>
        <sz val="11"/>
        <color indexed="19"/>
        <rFont val="ＭＳ Ｐゴシック"/>
        <family val="3"/>
      </rPr>
      <t>）</t>
    </r>
  </si>
  <si>
    <r>
      <t xml:space="preserve">Dried Burdock 
</t>
    </r>
    <r>
      <rPr>
        <sz val="11"/>
        <rFont val="ＭＳ Ｐゴシック"/>
        <family val="3"/>
      </rPr>
      <t>（</t>
    </r>
    <r>
      <rPr>
        <sz val="11"/>
        <rFont val="Arial"/>
        <family val="2"/>
      </rPr>
      <t>Out of stock</t>
    </r>
    <r>
      <rPr>
        <sz val="11"/>
        <rFont val="ＭＳ Ｐゴシック"/>
        <family val="3"/>
      </rPr>
      <t>）</t>
    </r>
  </si>
  <si>
    <r>
      <t xml:space="preserve">-We offer the big discount for Low Pesticide Japanese Rice Nov 2022 harvest in this month and December 2023!!
-Lemon Ginger squash started selling for the winter season!
</t>
    </r>
    <r>
      <rPr>
        <b/>
        <sz val="11"/>
        <rFont val="メイリオ"/>
        <family val="3"/>
      </rPr>
      <t>-The Rice harvested in May 2023 is still available! Good for Japanese, Korean and other Asian Cuisine including sushi!</t>
    </r>
    <r>
      <rPr>
        <b/>
        <sz val="11"/>
        <color indexed="10"/>
        <rFont val="メイリオ"/>
        <family val="3"/>
      </rPr>
      <t xml:space="preserve">
</t>
    </r>
    <r>
      <rPr>
        <b/>
        <sz val="11"/>
        <color indexed="8"/>
        <rFont val="メイリオ"/>
        <family val="3"/>
      </rPr>
      <t xml:space="preserve">-Sending Cost will be exempted for the order more than Rs.10,000/- for the states except for North East zone. More discount available from total rice (even mix of different items) 30kg. ODA (Out-of-Delivery Area) charge will be paid by the customer. Brown rice is Rs20 added with aigamo rice price. (T&amp;C applied). 
-The order of total rice more than 100kg is offered with whole sale rate (shipping charge is paid by customer)
-Now more discount available for the order of rice 30kg above. 
-GST %  got changed for miso, soy sauce (decreased)  from August 2023. However, the total prices remain same.  </t>
    </r>
  </si>
</sst>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0;&quot;₹&quot;\ \-#,##0"/>
    <numFmt numFmtId="177" formatCode="&quot;₹&quot;\ #,##0;[Red]&quot;₹&quot;\ \-#,##0"/>
    <numFmt numFmtId="178" formatCode="&quot;₹&quot;\ #,##0.00;&quot;₹&quot;\ \-#,##0.00"/>
    <numFmt numFmtId="179" formatCode="&quot;₹&quot;\ #,##0.00;[Red]&quot;₹&quot;\ \-#,##0.00"/>
    <numFmt numFmtId="180" formatCode="_ &quot;₹&quot;\ * #,##0_ ;_ &quot;₹&quot;\ * \-#,##0_ ;_ &quot;₹&quot;\ * &quot;-&quot;_ ;_ @_ "/>
    <numFmt numFmtId="181" formatCode="_ &quot;₹&quot;\ * #,##0.00_ ;_ &quot;₹&quot;\ * \-#,##0.00_ ;_ &quot;₹&quot;\ * &quot;-&quot;??_ ;_ @_ "/>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 #,##0_);_(* \(#,##0\);_(* &quot;-&quot;_);_(@_)"/>
    <numFmt numFmtId="188" formatCode="_(&quot;$&quot;* #,##0.00_);_(&quot;$&quot;* \(#,##0.00\);_(&quot;$&quot;* &quot;-&quot;??_);_(@_)"/>
    <numFmt numFmtId="189" formatCode="_(* #,##0.00_);_(* \(#,##0.00\);_(* &quot;-&quot;??_);_(@_)"/>
    <numFmt numFmtId="190" formatCode="&quot;£&quot;#,##0;\-&quot;£&quot;#,##0"/>
    <numFmt numFmtId="191" formatCode="&quot;£&quot;#,##0;[Red]\-&quot;£&quot;#,##0"/>
    <numFmt numFmtId="192" formatCode="&quot;£&quot;#,##0.00;\-&quot;£&quot;#,##0.00"/>
    <numFmt numFmtId="193" formatCode="&quot;£&quot;#,##0.00;[Red]\-&quot;£&quot;#,##0.00"/>
    <numFmt numFmtId="194" formatCode="_-&quot;£&quot;* #,##0_-;\-&quot;£&quot;* #,##0_-;_-&quot;£&quot;* &quot;-&quot;_-;_-@_-"/>
    <numFmt numFmtId="195" formatCode="_-* #,##0_-;\-* #,##0_-;_-* &quot;-&quot;_-;_-@_-"/>
    <numFmt numFmtId="196" formatCode="_-&quot;£&quot;* #,##0.00_-;\-&quot;£&quot;* #,##0.00_-;_-&quot;£&quot;* &quot;-&quot;??_-;_-@_-"/>
    <numFmt numFmtId="197" formatCode="_-* #,##0.00_-;\-* #,##0.00_-;_-* &quot;-&quot;??_-;_-@_-"/>
    <numFmt numFmtId="198" formatCode="_-[$Rs-420]* #,##0_-;_-[$Rs-420]* #,##0\-;_-[$Rs-420]* &quot;-&quot;_-;_-@_-"/>
    <numFmt numFmtId="199" formatCode="_-[$Rs-420]* #,##0.00_-;_-[$Rs-420]* #,##0.00\-;_-[$Rs-420]* &quot;-&quot;??_-;_-@_-"/>
    <numFmt numFmtId="200" formatCode="_-[$Rs-420]* #,##0.0_-;_-[$Rs-420]* #,##0.0\-;_-[$Rs-420]* &quot;-&quot;??_-;_-@_-"/>
    <numFmt numFmtId="201" formatCode="_-[$Rs-420]* #,##0_-;_-[$Rs-420]* #,##0\-;_-[$Rs-420]* &quot;-&quot;??_-;_-@_-"/>
    <numFmt numFmtId="202" formatCode="&quot;Yes&quot;;&quot;Yes&quot;;&quot;No&quot;"/>
    <numFmt numFmtId="203" formatCode="&quot;True&quot;;&quot;True&quot;;&quot;False&quot;"/>
    <numFmt numFmtId="204" formatCode="&quot;On&quot;;&quot;On&quot;;&quot;Off&quot;"/>
    <numFmt numFmtId="205" formatCode="[$€-2]\ #,##0.00_);[Red]\([$€-2]\ #,##0.00\)"/>
    <numFmt numFmtId="206" formatCode="_-[$Rs-420]\ * #,##0.00_-;\-[$Rs-420]\ * #,##0.00_-;_-[$Rs-420]\ * &quot;-&quot;??_-;_-@_-"/>
    <numFmt numFmtId="207" formatCode="[$]ggge&quot;年&quot;m&quot;月&quot;d&quot;日&quot;;@"/>
    <numFmt numFmtId="208" formatCode="[$-411]gge&quot;年&quot;m&quot;月&quot;d&quot;日&quot;;@"/>
    <numFmt numFmtId="209" formatCode="[$]gge&quot;年&quot;m&quot;月&quot;d&quot;日&quot;;@"/>
    <numFmt numFmtId="210" formatCode="0.0000000"/>
    <numFmt numFmtId="211" formatCode="0.000000"/>
    <numFmt numFmtId="212" formatCode="0.00000"/>
    <numFmt numFmtId="213" formatCode="0.0000"/>
    <numFmt numFmtId="214" formatCode="0.000"/>
    <numFmt numFmtId="215" formatCode="0.0"/>
    <numFmt numFmtId="216" formatCode="_-[$Rs-420]\ * #,##0.0_-;\-[$Rs-420]\ * #,##0.0_-;_-[$Rs-420]\ * &quot;-&quot;?_-;_-@_-"/>
    <numFmt numFmtId="217" formatCode="#,##0.0;[Red]\-#,##0.0"/>
    <numFmt numFmtId="218" formatCode="[$]ggge&quot;年&quot;m&quot;月&quot;d&quot;日&quot;;@"/>
    <numFmt numFmtId="219" formatCode="[$]gge&quot;年&quot;m&quot;月&quot;d&quot;日&quot;;@"/>
  </numFmts>
  <fonts count="116">
    <font>
      <sz val="11"/>
      <name val="ＭＳ Ｐゴシック"/>
      <family val="3"/>
    </font>
    <font>
      <sz val="11"/>
      <color indexed="8"/>
      <name val="ＭＳ Ｐゴシック"/>
      <family val="3"/>
    </font>
    <font>
      <sz val="6"/>
      <name val="ＭＳ Ｐゴシック"/>
      <family val="3"/>
    </font>
    <font>
      <b/>
      <sz val="10.5"/>
      <name val="ＭＳ Ｐゴシック"/>
      <family val="3"/>
    </font>
    <font>
      <b/>
      <sz val="11"/>
      <name val="ＭＳ Ｐゴシック"/>
      <family val="3"/>
    </font>
    <font>
      <sz val="10.5"/>
      <name val="ＭＳ Ｐゴシック"/>
      <family val="3"/>
    </font>
    <font>
      <sz val="10"/>
      <name val="ＭＳ Ｐゴシック"/>
      <family val="3"/>
    </font>
    <font>
      <sz val="11"/>
      <name val="Arial"/>
      <family val="2"/>
    </font>
    <font>
      <b/>
      <sz val="10"/>
      <name val="Arial"/>
      <family val="2"/>
    </font>
    <font>
      <b/>
      <sz val="10"/>
      <name val="ＭＳ Ｐゴシック"/>
      <family val="3"/>
    </font>
    <font>
      <b/>
      <sz val="11"/>
      <name val="Arial"/>
      <family val="2"/>
    </font>
    <font>
      <sz val="10"/>
      <name val="Arial"/>
      <family val="2"/>
    </font>
    <font>
      <b/>
      <sz val="10.5"/>
      <name val="Arial"/>
      <family val="2"/>
    </font>
    <font>
      <sz val="10.5"/>
      <name val="Arial"/>
      <family val="2"/>
    </font>
    <font>
      <u val="single"/>
      <sz val="11"/>
      <color indexed="12"/>
      <name val="Arial"/>
      <family val="2"/>
    </font>
    <font>
      <b/>
      <u val="single"/>
      <sz val="11"/>
      <name val="Arial"/>
      <family val="2"/>
    </font>
    <font>
      <sz val="9"/>
      <name val="ＭＳ Ｐゴシック"/>
      <family val="3"/>
    </font>
    <font>
      <b/>
      <sz val="16"/>
      <color indexed="8"/>
      <name val="メイリオ"/>
      <family val="3"/>
    </font>
    <font>
      <b/>
      <sz val="8"/>
      <name val="Arial"/>
      <family val="2"/>
    </font>
    <font>
      <sz val="9"/>
      <color indexed="8"/>
      <name val="ＭＳ Ｐゴシック"/>
      <family val="3"/>
    </font>
    <font>
      <b/>
      <sz val="9"/>
      <name val="ＭＳ Ｐゴシック"/>
      <family val="3"/>
    </font>
    <font>
      <sz val="10"/>
      <color indexed="8"/>
      <name val="Arial"/>
      <family val="2"/>
    </font>
    <font>
      <b/>
      <sz val="10"/>
      <color indexed="30"/>
      <name val="ＭＳ Ｐゴシック"/>
      <family val="3"/>
    </font>
    <font>
      <b/>
      <sz val="9"/>
      <color indexed="8"/>
      <name val="ＭＳ Ｐゴシック"/>
      <family val="3"/>
    </font>
    <font>
      <b/>
      <sz val="16"/>
      <name val="ＭＳ Ｐゴシック"/>
      <family val="3"/>
    </font>
    <font>
      <sz val="11"/>
      <color indexed="8"/>
      <name val="Arial"/>
      <family val="2"/>
    </font>
    <font>
      <b/>
      <sz val="11"/>
      <color indexed="30"/>
      <name val="ＭＳ Ｐゴシック"/>
      <family val="3"/>
    </font>
    <font>
      <b/>
      <sz val="11"/>
      <color indexed="30"/>
      <name val="Arial"/>
      <family val="2"/>
    </font>
    <font>
      <sz val="10"/>
      <color indexed="10"/>
      <name val="Arial"/>
      <family val="2"/>
    </font>
    <font>
      <sz val="11"/>
      <color indexed="10"/>
      <name val="Arial"/>
      <family val="2"/>
    </font>
    <font>
      <sz val="11"/>
      <color indexed="10"/>
      <name val="ＭＳ Ｐゴシック"/>
      <family val="3"/>
    </font>
    <font>
      <sz val="10"/>
      <color indexed="10"/>
      <name val="ＭＳ Ｐゴシック"/>
      <family val="3"/>
    </font>
    <font>
      <b/>
      <sz val="12"/>
      <name val="ＭＳ Ｐゴシック"/>
      <family val="3"/>
    </font>
    <font>
      <b/>
      <sz val="11"/>
      <color indexed="10"/>
      <name val="Arial"/>
      <family val="2"/>
    </font>
    <font>
      <b/>
      <sz val="14"/>
      <color indexed="56"/>
      <name val="ＭＳ Ｐゴシック"/>
      <family val="3"/>
    </font>
    <font>
      <b/>
      <sz val="14"/>
      <name val="ＭＳ Ｐゴシック"/>
      <family val="3"/>
    </font>
    <font>
      <b/>
      <sz val="11"/>
      <color indexed="8"/>
      <name val="メイリオ"/>
      <family val="3"/>
    </font>
    <font>
      <b/>
      <sz val="10"/>
      <color indexed="30"/>
      <name val="Arial"/>
      <family val="2"/>
    </font>
    <font>
      <b/>
      <sz val="11"/>
      <color indexed="10"/>
      <name val="メイリオ"/>
      <family val="3"/>
    </font>
    <font>
      <b/>
      <sz val="11"/>
      <name val="メイリオ"/>
      <family val="3"/>
    </font>
    <font>
      <sz val="11"/>
      <color indexed="19"/>
      <name val="Arial"/>
      <family val="2"/>
    </font>
    <font>
      <b/>
      <sz val="11"/>
      <color indexed="8"/>
      <name val="Arial"/>
      <family val="2"/>
    </font>
    <font>
      <b/>
      <sz val="11"/>
      <color indexed="19"/>
      <name val="Arial"/>
      <family val="2"/>
    </font>
    <font>
      <b/>
      <sz val="11"/>
      <color indexed="19"/>
      <name val="ＭＳ Ｐゴシック"/>
      <family val="3"/>
    </font>
    <font>
      <b/>
      <sz val="10"/>
      <color indexed="8"/>
      <name val="ＭＳ Ｐゴシック"/>
      <family val="3"/>
    </font>
    <font>
      <sz val="10"/>
      <color indexed="8"/>
      <name val="ＭＳ Ｐゴシック"/>
      <family val="3"/>
    </font>
    <font>
      <b/>
      <sz val="14"/>
      <color indexed="19"/>
      <name val="ＭＳ Ｐゴシック"/>
      <family val="3"/>
    </font>
    <font>
      <sz val="11"/>
      <color indexed="19"/>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1"/>
      <color indexed="39"/>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b/>
      <sz val="11"/>
      <color indexed="10"/>
      <name val="ＭＳ Ｐゴシック"/>
      <family val="3"/>
    </font>
    <font>
      <b/>
      <sz val="12"/>
      <color indexed="10"/>
      <name val="Arial"/>
      <family val="2"/>
    </font>
    <font>
      <b/>
      <sz val="10"/>
      <color indexed="10"/>
      <name val="Arial"/>
      <family val="2"/>
    </font>
    <font>
      <b/>
      <sz val="12"/>
      <color indexed="8"/>
      <name val="ＭＳ Ｐゴシック"/>
      <family val="3"/>
    </font>
    <font>
      <sz val="14"/>
      <name val="ＭＳ Ｐゴシック"/>
      <family val="3"/>
    </font>
    <font>
      <b/>
      <sz val="12"/>
      <color indexed="8"/>
      <name val="メイリオ"/>
      <family val="3"/>
    </font>
    <font>
      <b/>
      <sz val="10"/>
      <color indexed="10"/>
      <name val="ＭＳ Ｐゴシック"/>
      <family val="3"/>
    </font>
    <font>
      <b/>
      <sz val="12"/>
      <color indexed="53"/>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C00000"/>
      <name val="ＭＳ Ｐゴシック"/>
      <family val="3"/>
    </font>
    <font>
      <b/>
      <sz val="11"/>
      <color rgb="FFC00000"/>
      <name val="ＭＳ Ｐゴシック"/>
      <family val="3"/>
    </font>
    <font>
      <sz val="11"/>
      <color theme="1"/>
      <name val="Arial"/>
      <family val="2"/>
    </font>
    <font>
      <b/>
      <sz val="12"/>
      <color rgb="FFFF0000"/>
      <name val="Arial"/>
      <family val="2"/>
    </font>
    <font>
      <b/>
      <sz val="11"/>
      <color theme="1"/>
      <name val="ＭＳ Ｐゴシック"/>
      <family val="3"/>
    </font>
    <font>
      <b/>
      <sz val="11"/>
      <color theme="1"/>
      <name val="Arial"/>
      <family val="2"/>
    </font>
    <font>
      <b/>
      <sz val="9"/>
      <color theme="1"/>
      <name val="ＭＳ Ｐゴシック"/>
      <family val="3"/>
    </font>
    <font>
      <sz val="9"/>
      <color theme="1"/>
      <name val="ＭＳ Ｐゴシック"/>
      <family val="3"/>
    </font>
    <font>
      <sz val="11"/>
      <color rgb="FFFF0000"/>
      <name val="Arial"/>
      <family val="2"/>
    </font>
    <font>
      <b/>
      <sz val="10"/>
      <color rgb="FFFF0000"/>
      <name val="Arial"/>
      <family val="2"/>
    </font>
    <font>
      <b/>
      <sz val="10"/>
      <color theme="1"/>
      <name val="ＭＳ Ｐゴシック"/>
      <family val="3"/>
    </font>
    <font>
      <sz val="11"/>
      <color theme="1"/>
      <name val="ＭＳ Ｐゴシック"/>
      <family val="3"/>
    </font>
    <font>
      <b/>
      <sz val="11"/>
      <color rgb="FFFF0000"/>
      <name val="ＭＳ Ｐゴシック"/>
      <family val="3"/>
    </font>
    <font>
      <sz val="11"/>
      <color theme="5"/>
      <name val="Arial"/>
      <family val="2"/>
    </font>
    <font>
      <b/>
      <sz val="12"/>
      <color theme="9" tint="-0.24997000396251678"/>
      <name val="ＭＳ Ｐゴシック"/>
      <family val="3"/>
    </font>
    <font>
      <b/>
      <sz val="14"/>
      <name val="Cambria"/>
      <family val="3"/>
    </font>
    <font>
      <sz val="14"/>
      <name val="Cambria"/>
      <family val="3"/>
    </font>
    <font>
      <b/>
      <sz val="12"/>
      <color theme="1"/>
      <name val="メイリオ"/>
      <family val="3"/>
    </font>
    <font>
      <b/>
      <sz val="11"/>
      <color rgb="FFFF0000"/>
      <name val="メイリオ"/>
      <family val="3"/>
    </font>
    <font>
      <b/>
      <sz val="10"/>
      <color rgb="FFFF0000"/>
      <name val="ＭＳ Ｐゴシック"/>
      <family val="3"/>
    </font>
    <font>
      <sz val="11"/>
      <color theme="5"/>
      <name val="ＭＳ Ｐゴシック"/>
      <family val="3"/>
    </font>
    <font>
      <b/>
      <sz val="12"/>
      <color theme="1"/>
      <name val="ＭＳ Ｐゴシック"/>
      <family val="3"/>
    </font>
    <font>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2" tint="-0.09996999800205231"/>
        <bgColor indexed="64"/>
      </patternFill>
    </fill>
    <fill>
      <patternFill patternType="solid">
        <fgColor theme="0"/>
        <bgColor indexed="64"/>
      </patternFill>
    </fill>
    <fill>
      <patternFill patternType="solid">
        <fgColor theme="3" tint="0.7999799847602844"/>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color indexed="63"/>
      </left>
      <right style="medium"/>
      <top/>
      <bottom/>
    </border>
    <border diagonalUp="1">
      <left style="thin"/>
      <right style="thin"/>
      <top style="thin"/>
      <bottom style="thin"/>
      <diagonal style="mediu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style="thin"/>
      <right style="medium"/>
      <top style="thin"/>
      <bottom style="thin"/>
    </border>
    <border>
      <left style="thin"/>
      <right/>
      <top style="thin"/>
      <bottom style="thin"/>
    </border>
    <border>
      <left style="thin"/>
      <right/>
      <top style="thin"/>
      <bottom/>
    </border>
    <border>
      <left/>
      <right/>
      <top style="thin"/>
      <bottom/>
    </border>
    <border>
      <left/>
      <right style="medium"/>
      <top style="thin"/>
      <bottom/>
    </border>
    <border>
      <left style="thin"/>
      <right/>
      <top>
        <color indexed="63"/>
      </top>
      <bottom style="medium"/>
    </border>
    <border>
      <left/>
      <right/>
      <top>
        <color indexed="63"/>
      </top>
      <bottom style="medium"/>
    </border>
    <border>
      <left>
        <color indexed="63"/>
      </left>
      <right style="medium"/>
      <top>
        <color indexed="63"/>
      </top>
      <bottom style="medium"/>
    </border>
    <border>
      <left>
        <color indexed="63"/>
      </left>
      <right style="thin"/>
      <top style="thin"/>
      <bottom style="thin"/>
    </border>
    <border>
      <left style="medium"/>
      <right/>
      <top>
        <color indexed="63"/>
      </top>
      <bottom>
        <color indexed="63"/>
      </bottom>
    </border>
    <border>
      <left style="medium"/>
      <right style="thin"/>
      <top style="thin"/>
      <bottom>
        <color indexed="63"/>
      </bottom>
    </border>
    <border>
      <left style="medium"/>
      <right style="thin"/>
      <top>
        <color indexed="63"/>
      </top>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0" borderId="0" applyNumberFormat="0" applyFill="0" applyBorder="0" applyAlignment="0" applyProtection="0"/>
    <xf numFmtId="0" fontId="77" fillId="26" borderId="1" applyNumberFormat="0" applyAlignment="0" applyProtection="0"/>
    <xf numFmtId="0" fontId="78" fillId="27" borderId="0" applyNumberFormat="0" applyBorder="0" applyAlignment="0" applyProtection="0"/>
    <xf numFmtId="9" fontId="0" fillId="0" borderId="0" applyFont="0" applyFill="0" applyBorder="0" applyAlignment="0" applyProtection="0"/>
    <xf numFmtId="0" fontId="79" fillId="0" borderId="0" applyNumberFormat="0" applyFill="0" applyBorder="0" applyAlignment="0" applyProtection="0"/>
    <xf numFmtId="0" fontId="0" fillId="28" borderId="2" applyNumberFormat="0" applyFont="0" applyAlignment="0" applyProtection="0"/>
    <xf numFmtId="0" fontId="80" fillId="0" borderId="3" applyNumberFormat="0" applyFill="0" applyAlignment="0" applyProtection="0"/>
    <xf numFmtId="0" fontId="81" fillId="29" borderId="0" applyNumberFormat="0" applyBorder="0" applyAlignment="0" applyProtection="0"/>
    <xf numFmtId="0" fontId="82" fillId="30" borderId="4" applyNumberFormat="0" applyAlignment="0" applyProtection="0"/>
    <xf numFmtId="0" fontId="8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4" fillId="0" borderId="5" applyNumberFormat="0" applyFill="0" applyAlignment="0" applyProtection="0"/>
    <xf numFmtId="0" fontId="85" fillId="0" borderId="6" applyNumberFormat="0" applyFill="0" applyAlignment="0" applyProtection="0"/>
    <xf numFmtId="0" fontId="86" fillId="0" borderId="7" applyNumberFormat="0" applyFill="0" applyAlignment="0" applyProtection="0"/>
    <xf numFmtId="0" fontId="86" fillId="0" borderId="0" applyNumberFormat="0" applyFill="0" applyBorder="0" applyAlignment="0" applyProtection="0"/>
    <xf numFmtId="0" fontId="87" fillId="0" borderId="8" applyNumberFormat="0" applyFill="0" applyAlignment="0" applyProtection="0"/>
    <xf numFmtId="0" fontId="88" fillId="30" borderId="9" applyNumberFormat="0" applyAlignment="0" applyProtection="0"/>
    <xf numFmtId="0" fontId="8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0" fillId="31" borderId="4" applyNumberFormat="0" applyAlignment="0" applyProtection="0"/>
    <xf numFmtId="0" fontId="91" fillId="0" borderId="0" applyNumberFormat="0" applyFill="0" applyBorder="0" applyAlignment="0" applyProtection="0"/>
    <xf numFmtId="0" fontId="92" fillId="32" borderId="0" applyNumberFormat="0" applyBorder="0" applyAlignment="0" applyProtection="0"/>
  </cellStyleXfs>
  <cellXfs count="170">
    <xf numFmtId="0" fontId="0" fillId="0" borderId="0" xfId="0" applyAlignment="1">
      <alignment vertical="center"/>
    </xf>
    <xf numFmtId="0" fontId="0" fillId="0" borderId="0" xfId="0" applyAlignment="1">
      <alignment horizontal="center" vertical="center"/>
    </xf>
    <xf numFmtId="0" fontId="4" fillId="0" borderId="0" xfId="0" applyFont="1" applyAlignment="1">
      <alignment vertical="center"/>
    </xf>
    <xf numFmtId="0" fontId="0" fillId="0" borderId="0" xfId="0" applyAlignment="1">
      <alignment vertical="center" wrapText="1"/>
    </xf>
    <xf numFmtId="0" fontId="10" fillId="0" borderId="10" xfId="0" applyFont="1" applyBorder="1" applyAlignment="1">
      <alignment horizontal="left"/>
    </xf>
    <xf numFmtId="0" fontId="7" fillId="0" borderId="0" xfId="0" applyFont="1" applyAlignment="1">
      <alignment horizontal="right" vertical="center"/>
    </xf>
    <xf numFmtId="0" fontId="7" fillId="0" borderId="0" xfId="0" applyFont="1" applyAlignment="1">
      <alignment vertical="center"/>
    </xf>
    <xf numFmtId="49" fontId="7" fillId="0" borderId="0" xfId="0" applyNumberFormat="1" applyFont="1" applyAlignment="1">
      <alignment vertical="center"/>
    </xf>
    <xf numFmtId="0" fontId="7" fillId="0" borderId="0" xfId="0" applyFont="1" applyAlignment="1">
      <alignment vertical="center" wrapText="1"/>
    </xf>
    <xf numFmtId="0" fontId="7" fillId="0" borderId="0" xfId="0" applyFont="1" applyAlignment="1">
      <alignment horizontal="center" vertical="center"/>
    </xf>
    <xf numFmtId="201" fontId="4" fillId="0" borderId="0" xfId="0" applyNumberFormat="1" applyFont="1" applyAlignment="1">
      <alignment vertical="center"/>
    </xf>
    <xf numFmtId="0" fontId="11" fillId="0" borderId="0" xfId="0" applyFont="1" applyBorder="1" applyAlignment="1">
      <alignment vertical="center"/>
    </xf>
    <xf numFmtId="0" fontId="11" fillId="0" borderId="0" xfId="0" applyFont="1" applyAlignment="1">
      <alignment vertical="center" wrapText="1"/>
    </xf>
    <xf numFmtId="0" fontId="7" fillId="0" borderId="10" xfId="0" applyFont="1" applyBorder="1" applyAlignment="1">
      <alignment horizontal="left"/>
    </xf>
    <xf numFmtId="0" fontId="4" fillId="0" borderId="10" xfId="0" applyFont="1" applyBorder="1" applyAlignment="1">
      <alignment horizontal="left"/>
    </xf>
    <xf numFmtId="0" fontId="93" fillId="0" borderId="0" xfId="0" applyFont="1" applyAlignment="1">
      <alignment vertical="center"/>
    </xf>
    <xf numFmtId="201" fontId="94" fillId="0" borderId="0" xfId="0" applyNumberFormat="1" applyFont="1" applyAlignment="1">
      <alignment vertical="center"/>
    </xf>
    <xf numFmtId="0" fontId="94" fillId="0" borderId="0" xfId="0" applyFont="1" applyAlignment="1">
      <alignment vertical="center"/>
    </xf>
    <xf numFmtId="0" fontId="95" fillId="0" borderId="11" xfId="0" applyFont="1" applyFill="1" applyBorder="1" applyAlignment="1">
      <alignment horizontal="center" vertical="center"/>
    </xf>
    <xf numFmtId="0" fontId="4" fillId="0" borderId="0" xfId="0" applyFont="1" applyAlignment="1">
      <alignment vertical="center"/>
    </xf>
    <xf numFmtId="0" fontId="9" fillId="0" borderId="0" xfId="0" applyFont="1" applyBorder="1" applyAlignment="1">
      <alignment vertical="center" wrapText="1"/>
    </xf>
    <xf numFmtId="0" fontId="4" fillId="0" borderId="10" xfId="0" applyFont="1" applyBorder="1" applyAlignment="1">
      <alignment horizontal="left" wrapText="1"/>
    </xf>
    <xf numFmtId="0" fontId="15" fillId="0" borderId="0" xfId="0" applyFont="1" applyAlignment="1">
      <alignment vertical="center"/>
    </xf>
    <xf numFmtId="198" fontId="95" fillId="0" borderId="11" xfId="0" applyNumberFormat="1" applyFont="1" applyFill="1" applyBorder="1" applyAlignment="1">
      <alignment horizontal="center" vertical="center"/>
    </xf>
    <xf numFmtId="0" fontId="4" fillId="0" borderId="0" xfId="0" applyFont="1" applyAlignment="1">
      <alignment horizontal="center" vertical="center" wrapText="1"/>
    </xf>
    <xf numFmtId="0" fontId="4" fillId="0" borderId="0" xfId="0" applyFont="1" applyAlignment="1">
      <alignment vertical="center"/>
    </xf>
    <xf numFmtId="0" fontId="96" fillId="0" borderId="0" xfId="0" applyFont="1" applyAlignment="1">
      <alignment vertical="center"/>
    </xf>
    <xf numFmtId="0" fontId="8" fillId="0" borderId="0" xfId="0" applyFont="1" applyAlignment="1">
      <alignment vertical="center"/>
    </xf>
    <xf numFmtId="0" fontId="94" fillId="0" borderId="0" xfId="0" applyFont="1" applyAlignment="1">
      <alignment vertical="center"/>
    </xf>
    <xf numFmtId="0" fontId="94" fillId="0" borderId="0" xfId="0" applyFont="1" applyFill="1" applyBorder="1" applyAlignment="1">
      <alignment vertical="center"/>
    </xf>
    <xf numFmtId="0" fontId="97" fillId="0" borderId="0" xfId="0" applyFont="1" applyFill="1" applyBorder="1" applyAlignment="1">
      <alignment vertical="center"/>
    </xf>
    <xf numFmtId="0" fontId="94" fillId="0" borderId="0" xfId="0" applyFont="1" applyBorder="1" applyAlignment="1">
      <alignment vertical="center"/>
    </xf>
    <xf numFmtId="0" fontId="93" fillId="0" borderId="0" xfId="0" applyFont="1" applyBorder="1" applyAlignment="1">
      <alignment vertical="center"/>
    </xf>
    <xf numFmtId="198" fontId="98" fillId="0" borderId="11" xfId="0" applyNumberFormat="1" applyFont="1" applyFill="1" applyBorder="1" applyAlignment="1">
      <alignment horizontal="center" vertical="center"/>
    </xf>
    <xf numFmtId="0" fontId="7" fillId="0" borderId="11" xfId="0" applyFont="1" applyFill="1" applyBorder="1" applyAlignment="1">
      <alignment horizontal="center" vertical="center"/>
    </xf>
    <xf numFmtId="198" fontId="7" fillId="0" borderId="11" xfId="0" applyNumberFormat="1" applyFont="1" applyFill="1" applyBorder="1" applyAlignment="1">
      <alignment horizontal="center" vertical="center"/>
    </xf>
    <xf numFmtId="0" fontId="7" fillId="33" borderId="11" xfId="0" applyNumberFormat="1" applyFont="1" applyFill="1" applyBorder="1" applyAlignment="1">
      <alignment vertical="center"/>
    </xf>
    <xf numFmtId="0" fontId="0" fillId="0" borderId="0" xfId="0" applyBorder="1" applyAlignment="1">
      <alignment vertical="center"/>
    </xf>
    <xf numFmtId="0" fontId="0" fillId="0" borderId="0" xfId="0" applyFill="1" applyBorder="1" applyAlignment="1">
      <alignment vertical="center"/>
    </xf>
    <xf numFmtId="0" fontId="95" fillId="33" borderId="11" xfId="0" applyNumberFormat="1" applyFont="1" applyFill="1" applyBorder="1" applyAlignment="1">
      <alignment vertical="center"/>
    </xf>
    <xf numFmtId="0" fontId="14" fillId="0" borderId="0" xfId="43" applyFont="1" applyAlignment="1" applyProtection="1">
      <alignment vertical="center"/>
      <protection/>
    </xf>
    <xf numFmtId="0" fontId="10" fillId="0" borderId="0" xfId="0" applyFont="1" applyBorder="1" applyAlignment="1">
      <alignment horizontal="left" wrapText="1"/>
    </xf>
    <xf numFmtId="0" fontId="7" fillId="0" borderId="0" xfId="0" applyFont="1" applyBorder="1" applyAlignment="1">
      <alignment vertical="center"/>
    </xf>
    <xf numFmtId="0" fontId="7" fillId="0" borderId="12" xfId="0" applyFont="1" applyBorder="1" applyAlignment="1">
      <alignment vertical="center"/>
    </xf>
    <xf numFmtId="0" fontId="12" fillId="2" borderId="11" xfId="0" applyFont="1" applyFill="1" applyBorder="1" applyAlignment="1">
      <alignment horizontal="center" vertical="center" wrapText="1"/>
    </xf>
    <xf numFmtId="0" fontId="12" fillId="2" borderId="11" xfId="0" applyFont="1" applyFill="1" applyBorder="1" applyAlignment="1">
      <alignment horizontal="left" vertical="center" wrapText="1"/>
    </xf>
    <xf numFmtId="0" fontId="10" fillId="2" borderId="11" xfId="0" applyFont="1" applyFill="1" applyBorder="1" applyAlignment="1">
      <alignment horizontal="center" vertical="center" wrapText="1"/>
    </xf>
    <xf numFmtId="0" fontId="99" fillId="0" borderId="11" xfId="0" applyFont="1" applyBorder="1" applyAlignment="1">
      <alignment vertical="center" wrapText="1" shrinkToFit="1"/>
    </xf>
    <xf numFmtId="0" fontId="95" fillId="33" borderId="13" xfId="0" applyNumberFormat="1" applyFont="1" applyFill="1" applyBorder="1" applyAlignment="1">
      <alignment vertical="center"/>
    </xf>
    <xf numFmtId="0" fontId="100" fillId="0" borderId="11" xfId="0" applyFont="1" applyBorder="1" applyAlignment="1">
      <alignment vertical="center" wrapText="1" shrinkToFit="1"/>
    </xf>
    <xf numFmtId="0" fontId="101" fillId="33" borderId="13" xfId="0" applyNumberFormat="1" applyFont="1" applyFill="1" applyBorder="1" applyAlignment="1">
      <alignment vertical="center"/>
    </xf>
    <xf numFmtId="0" fontId="20" fillId="0" borderId="11" xfId="0" applyFont="1" applyBorder="1" applyAlignment="1">
      <alignment vertical="center" wrapText="1" shrinkToFit="1"/>
    </xf>
    <xf numFmtId="0" fontId="20" fillId="0" borderId="11" xfId="0" applyFont="1" applyBorder="1" applyAlignment="1">
      <alignment horizontal="left" vertical="center" wrapText="1" shrinkToFit="1"/>
    </xf>
    <xf numFmtId="0" fontId="10" fillId="0" borderId="11" xfId="0" applyFont="1" applyFill="1" applyBorder="1" applyAlignment="1">
      <alignment horizontal="center" vertical="center"/>
    </xf>
    <xf numFmtId="198" fontId="10" fillId="0" borderId="11" xfId="0" applyNumberFormat="1" applyFont="1" applyFill="1" applyBorder="1" applyAlignment="1">
      <alignment horizontal="center" vertical="center"/>
    </xf>
    <xf numFmtId="0" fontId="10" fillId="0" borderId="11" xfId="0" applyFont="1" applyBorder="1" applyAlignment="1">
      <alignment horizontal="left" vertical="center"/>
    </xf>
    <xf numFmtId="0" fontId="7" fillId="0" borderId="11" xfId="0" applyFont="1" applyBorder="1" applyAlignment="1">
      <alignment vertical="center"/>
    </xf>
    <xf numFmtId="0" fontId="102" fillId="2" borderId="11" xfId="0" applyFont="1" applyFill="1" applyBorder="1" applyAlignment="1">
      <alignment horizontal="center" vertical="center" wrapText="1"/>
    </xf>
    <xf numFmtId="0" fontId="7" fillId="0" borderId="0" xfId="0" applyFont="1" applyAlignment="1">
      <alignment vertical="center"/>
    </xf>
    <xf numFmtId="0" fontId="101" fillId="0" borderId="0" xfId="43" applyFont="1" applyAlignment="1" applyProtection="1">
      <alignment vertical="center"/>
      <protection/>
    </xf>
    <xf numFmtId="0" fontId="7" fillId="0" borderId="0" xfId="0" applyFont="1" applyAlignment="1">
      <alignment horizontal="left" vertical="center"/>
    </xf>
    <xf numFmtId="0" fontId="11" fillId="0" borderId="0" xfId="0" applyFont="1" applyAlignment="1">
      <alignment vertical="center"/>
    </xf>
    <xf numFmtId="0" fontId="8" fillId="0" borderId="0" xfId="0" applyFont="1" applyAlignment="1">
      <alignment vertical="center"/>
    </xf>
    <xf numFmtId="0" fontId="8" fillId="0" borderId="0" xfId="0" applyFont="1" applyBorder="1" applyAlignment="1">
      <alignment horizontal="left" vertical="top" wrapText="1"/>
    </xf>
    <xf numFmtId="0" fontId="8" fillId="0" borderId="0" xfId="0" applyFont="1" applyBorder="1" applyAlignment="1">
      <alignment vertical="top" wrapText="1"/>
    </xf>
    <xf numFmtId="0" fontId="32" fillId="0" borderId="0" xfId="0" applyFont="1" applyAlignment="1">
      <alignment vertical="center"/>
    </xf>
    <xf numFmtId="0" fontId="7" fillId="33" borderId="11" xfId="0" applyFont="1" applyFill="1" applyBorder="1" applyAlignment="1">
      <alignment vertical="center"/>
    </xf>
    <xf numFmtId="0" fontId="103" fillId="0" borderId="11" xfId="0" applyFont="1" applyBorder="1" applyAlignment="1">
      <alignment vertical="center" wrapText="1" shrinkToFit="1"/>
    </xf>
    <xf numFmtId="0" fontId="7" fillId="0" borderId="11" xfId="0" applyFont="1" applyFill="1" applyBorder="1" applyAlignment="1">
      <alignment horizontal="left" vertical="center" wrapText="1"/>
    </xf>
    <xf numFmtId="0" fontId="95" fillId="0" borderId="11" xfId="0" applyFont="1" applyFill="1" applyBorder="1" applyAlignment="1">
      <alignment vertical="center" wrapText="1"/>
    </xf>
    <xf numFmtId="0" fontId="25" fillId="0" borderId="11" xfId="0" applyFont="1" applyFill="1" applyBorder="1" applyAlignment="1">
      <alignment vertical="center" wrapText="1"/>
    </xf>
    <xf numFmtId="0" fontId="99" fillId="0" borderId="11" xfId="0" applyFont="1" applyFill="1" applyBorder="1" applyAlignment="1">
      <alignment vertical="center" wrapText="1" shrinkToFit="1"/>
    </xf>
    <xf numFmtId="0" fontId="104" fillId="0" borderId="11" xfId="0" applyFont="1" applyBorder="1" applyAlignment="1">
      <alignment vertical="center" wrapText="1" shrinkToFit="1"/>
    </xf>
    <xf numFmtId="0" fontId="105" fillId="0" borderId="0" xfId="0" applyFont="1" applyBorder="1" applyAlignment="1">
      <alignment horizontal="left"/>
    </xf>
    <xf numFmtId="40" fontId="95" fillId="0" borderId="11" xfId="49" applyNumberFormat="1" applyFont="1" applyBorder="1" applyAlignment="1">
      <alignment vertical="center"/>
    </xf>
    <xf numFmtId="40" fontId="95" fillId="0" borderId="13" xfId="49" applyNumberFormat="1" applyFont="1" applyBorder="1" applyAlignment="1">
      <alignment vertical="center"/>
    </xf>
    <xf numFmtId="40" fontId="95" fillId="0" borderId="11" xfId="49" applyNumberFormat="1" applyFont="1" applyFill="1" applyBorder="1" applyAlignment="1">
      <alignment vertical="center"/>
    </xf>
    <xf numFmtId="40" fontId="7" fillId="0" borderId="13" xfId="49" applyNumberFormat="1" applyFont="1" applyBorder="1" applyAlignment="1">
      <alignment vertical="center"/>
    </xf>
    <xf numFmtId="40" fontId="7" fillId="0" borderId="11" xfId="49" applyNumberFormat="1" applyFont="1" applyFill="1" applyBorder="1" applyAlignment="1">
      <alignment vertical="center"/>
    </xf>
    <xf numFmtId="40" fontId="98" fillId="0" borderId="11" xfId="49" applyNumberFormat="1" applyFont="1" applyBorder="1" applyAlignment="1">
      <alignment vertical="center"/>
    </xf>
    <xf numFmtId="0" fontId="7" fillId="0" borderId="11" xfId="0" applyFont="1" applyFill="1" applyBorder="1" applyAlignment="1">
      <alignment vertical="center" wrapText="1"/>
    </xf>
    <xf numFmtId="40" fontId="95" fillId="16" borderId="11" xfId="49" applyNumberFormat="1" applyFont="1" applyFill="1" applyBorder="1" applyAlignment="1">
      <alignment vertical="center"/>
    </xf>
    <xf numFmtId="0" fontId="0" fillId="0" borderId="11" xfId="0" applyFont="1" applyFill="1" applyBorder="1" applyAlignment="1">
      <alignment vertical="center" wrapText="1"/>
    </xf>
    <xf numFmtId="40" fontId="7" fillId="0" borderId="11" xfId="49" applyNumberFormat="1" applyFont="1" applyBorder="1" applyAlignment="1">
      <alignment vertical="center"/>
    </xf>
    <xf numFmtId="0" fontId="95" fillId="10" borderId="11" xfId="0" applyFont="1" applyFill="1" applyBorder="1" applyAlignment="1">
      <alignment horizontal="center" vertical="center"/>
    </xf>
    <xf numFmtId="198" fontId="95" fillId="10" borderId="11" xfId="0" applyNumberFormat="1" applyFont="1" applyFill="1" applyBorder="1" applyAlignment="1">
      <alignment horizontal="center" vertical="center"/>
    </xf>
    <xf numFmtId="198" fontId="98" fillId="10" borderId="11" xfId="0" applyNumberFormat="1" applyFont="1" applyFill="1" applyBorder="1" applyAlignment="1">
      <alignment horizontal="center" vertical="center"/>
    </xf>
    <xf numFmtId="40" fontId="95" fillId="10" borderId="11" xfId="49" applyNumberFormat="1" applyFont="1" applyFill="1" applyBorder="1" applyAlignment="1">
      <alignment vertical="center"/>
    </xf>
    <xf numFmtId="0" fontId="7" fillId="0" borderId="11" xfId="0" applyFont="1" applyFill="1" applyBorder="1" applyAlignment="1">
      <alignment horizontal="left" vertical="center" wrapText="1"/>
    </xf>
    <xf numFmtId="0" fontId="13" fillId="0" borderId="11" xfId="0" applyFont="1" applyFill="1" applyBorder="1" applyAlignment="1">
      <alignment horizontal="left" vertical="center" wrapText="1"/>
    </xf>
    <xf numFmtId="201" fontId="93" fillId="0" borderId="0" xfId="0" applyNumberFormat="1" applyFont="1" applyAlignment="1">
      <alignment vertical="center"/>
    </xf>
    <xf numFmtId="0" fontId="7" fillId="16" borderId="11" xfId="0" applyFont="1" applyFill="1" applyBorder="1" applyAlignment="1">
      <alignment vertical="center" wrapText="1"/>
    </xf>
    <xf numFmtId="198" fontId="7" fillId="16" borderId="11" xfId="0" applyNumberFormat="1" applyFont="1" applyFill="1" applyBorder="1" applyAlignment="1">
      <alignment horizontal="center" vertical="center"/>
    </xf>
    <xf numFmtId="0" fontId="99" fillId="16" borderId="11" xfId="0" applyFont="1" applyFill="1" applyBorder="1" applyAlignment="1">
      <alignment vertical="center" wrapText="1" shrinkToFit="1"/>
    </xf>
    <xf numFmtId="0" fontId="7" fillId="16" borderId="11" xfId="0" applyFont="1" applyFill="1" applyBorder="1" applyAlignment="1">
      <alignment horizontal="center" vertical="center"/>
    </xf>
    <xf numFmtId="198" fontId="10" fillId="16" borderId="11" xfId="0" applyNumberFormat="1" applyFont="1" applyFill="1" applyBorder="1" applyAlignment="1">
      <alignment horizontal="center" vertical="center"/>
    </xf>
    <xf numFmtId="0" fontId="100" fillId="16" borderId="11" xfId="0" applyFont="1" applyFill="1" applyBorder="1" applyAlignment="1">
      <alignment vertical="center" wrapText="1" shrinkToFit="1"/>
    </xf>
    <xf numFmtId="0" fontId="95" fillId="3" borderId="11" xfId="0" applyFont="1" applyFill="1" applyBorder="1" applyAlignment="1">
      <alignment horizontal="center" vertical="center"/>
    </xf>
    <xf numFmtId="198" fontId="95" fillId="3" borderId="11" xfId="0" applyNumberFormat="1" applyFont="1" applyFill="1" applyBorder="1" applyAlignment="1">
      <alignment horizontal="center" vertical="center"/>
    </xf>
    <xf numFmtId="198" fontId="98" fillId="3" borderId="11" xfId="0" applyNumberFormat="1" applyFont="1" applyFill="1" applyBorder="1" applyAlignment="1">
      <alignment horizontal="center" vertical="center"/>
    </xf>
    <xf numFmtId="40" fontId="95" fillId="3" borderId="11" xfId="49" applyNumberFormat="1" applyFont="1" applyFill="1" applyBorder="1" applyAlignment="1">
      <alignment vertical="center"/>
    </xf>
    <xf numFmtId="0" fontId="104" fillId="3" borderId="11" xfId="0" applyFont="1" applyFill="1" applyBorder="1" applyAlignment="1">
      <alignment vertical="center" wrapText="1" shrinkToFit="1"/>
    </xf>
    <xf numFmtId="0" fontId="106" fillId="3" borderId="11" xfId="0" applyFont="1" applyFill="1" applyBorder="1" applyAlignment="1">
      <alignment vertical="center" wrapText="1"/>
    </xf>
    <xf numFmtId="0" fontId="99" fillId="3" borderId="11" xfId="0" applyFont="1" applyFill="1" applyBorder="1" applyAlignment="1">
      <alignment vertical="center" wrapText="1" shrinkToFit="1"/>
    </xf>
    <xf numFmtId="0" fontId="0" fillId="0" borderId="11" xfId="0" applyFont="1" applyFill="1" applyBorder="1" applyAlignment="1">
      <alignment horizontal="left" vertical="center" wrapText="1"/>
    </xf>
    <xf numFmtId="0" fontId="107" fillId="3" borderId="11" xfId="0" applyFont="1" applyFill="1" applyBorder="1" applyAlignment="1">
      <alignment vertical="center" wrapText="1"/>
    </xf>
    <xf numFmtId="0" fontId="9" fillId="0" borderId="0" xfId="0" applyFont="1" applyBorder="1" applyAlignment="1">
      <alignment vertical="center" wrapText="1"/>
    </xf>
    <xf numFmtId="0" fontId="8" fillId="34" borderId="0" xfId="0" applyFont="1" applyFill="1" applyBorder="1" applyAlignment="1">
      <alignment horizontal="left" vertical="top" wrapText="1"/>
    </xf>
    <xf numFmtId="0" fontId="95" fillId="0" borderId="14" xfId="0" applyFont="1" applyFill="1" applyBorder="1" applyAlignment="1">
      <alignment horizontal="left" vertical="center" wrapText="1"/>
    </xf>
    <xf numFmtId="0" fontId="95" fillId="0" borderId="15"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97" fillId="3" borderId="11" xfId="0" applyFont="1" applyFill="1" applyBorder="1" applyAlignment="1">
      <alignment horizontal="left" vertical="center" wrapText="1" shrinkToFit="1"/>
    </xf>
    <xf numFmtId="0" fontId="104" fillId="3" borderId="11" xfId="0" applyFont="1" applyFill="1" applyBorder="1" applyAlignment="1">
      <alignment horizontal="left" vertical="center" wrapText="1" shrinkToFit="1"/>
    </xf>
    <xf numFmtId="0" fontId="4" fillId="34" borderId="0" xfId="0" applyFont="1" applyFill="1" applyAlignment="1">
      <alignment horizontal="left" vertical="center" wrapText="1"/>
    </xf>
    <xf numFmtId="0" fontId="4" fillId="34" borderId="0" xfId="0" applyFont="1" applyFill="1" applyAlignment="1">
      <alignment horizontal="left" vertical="center"/>
    </xf>
    <xf numFmtId="0" fontId="13" fillId="0" borderId="14"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08" fillId="0" borderId="17" xfId="0" applyFont="1" applyBorder="1" applyAlignment="1">
      <alignment horizontal="center" vertical="center" wrapText="1"/>
    </xf>
    <xf numFmtId="0" fontId="108" fillId="0" borderId="18" xfId="0" applyFont="1" applyBorder="1" applyAlignment="1">
      <alignment horizontal="center" vertical="center" wrapText="1"/>
    </xf>
    <xf numFmtId="0" fontId="109" fillId="0" borderId="19" xfId="0" applyFont="1" applyBorder="1" applyAlignment="1">
      <alignment vertical="center"/>
    </xf>
    <xf numFmtId="0" fontId="110" fillId="35" borderId="20" xfId="0" applyFont="1" applyFill="1" applyBorder="1" applyAlignment="1">
      <alignment horizontal="center" wrapText="1"/>
    </xf>
    <xf numFmtId="0" fontId="17" fillId="35" borderId="21" xfId="0" applyFont="1" applyFill="1" applyBorder="1" applyAlignment="1">
      <alignment horizontal="center" wrapText="1"/>
    </xf>
    <xf numFmtId="0" fontId="17" fillId="35" borderId="22" xfId="0" applyFont="1" applyFill="1" applyBorder="1" applyAlignment="1">
      <alignment horizontal="center" wrapText="1"/>
    </xf>
    <xf numFmtId="0" fontId="5" fillId="0" borderId="11" xfId="0" applyFont="1" applyFill="1" applyBorder="1" applyAlignment="1">
      <alignment horizontal="center" vertical="center" wrapText="1"/>
    </xf>
    <xf numFmtId="14" fontId="0" fillId="0" borderId="11" xfId="0" applyNumberFormat="1" applyFont="1" applyBorder="1" applyAlignment="1">
      <alignment horizontal="left"/>
    </xf>
    <xf numFmtId="0" fontId="0" fillId="0" borderId="11" xfId="0" applyFont="1" applyBorder="1" applyAlignment="1">
      <alignment vertical="center"/>
    </xf>
    <xf numFmtId="0" fontId="0" fillId="0" borderId="23" xfId="0" applyFont="1" applyBorder="1" applyAlignment="1">
      <alignment vertical="center"/>
    </xf>
    <xf numFmtId="0" fontId="7" fillId="0" borderId="24" xfId="0" applyFont="1" applyBorder="1" applyAlignment="1">
      <alignment horizontal="left"/>
    </xf>
    <xf numFmtId="0" fontId="7" fillId="0" borderId="21" xfId="0" applyFont="1" applyBorder="1" applyAlignment="1">
      <alignment horizontal="left"/>
    </xf>
    <xf numFmtId="0" fontId="7" fillId="0" borderId="22" xfId="0" applyFont="1" applyBorder="1" applyAlignment="1">
      <alignment horizontal="left"/>
    </xf>
    <xf numFmtId="0" fontId="104" fillId="0" borderId="11" xfId="0" applyFont="1" applyBorder="1" applyAlignment="1">
      <alignment horizontal="left" vertical="center" wrapText="1" shrinkToFit="1"/>
    </xf>
    <xf numFmtId="0" fontId="111" fillId="36" borderId="20" xfId="0" applyFont="1" applyFill="1" applyBorder="1" applyAlignment="1" quotePrefix="1">
      <alignment horizontal="left" vertical="top" wrapText="1"/>
    </xf>
    <xf numFmtId="0" fontId="112" fillId="36" borderId="21" xfId="0" applyFont="1" applyFill="1" applyBorder="1" applyAlignment="1">
      <alignment horizontal="left" vertical="top"/>
    </xf>
    <xf numFmtId="0" fontId="112" fillId="36" borderId="22" xfId="0" applyFont="1" applyFill="1" applyBorder="1" applyAlignment="1">
      <alignment horizontal="left" vertical="top"/>
    </xf>
    <xf numFmtId="0" fontId="104" fillId="10" borderId="11" xfId="0" applyFont="1" applyFill="1" applyBorder="1" applyAlignment="1">
      <alignment horizontal="left" vertical="center" wrapText="1"/>
    </xf>
    <xf numFmtId="0" fontId="10" fillId="0" borderId="24" xfId="0" applyFont="1" applyBorder="1" applyAlignment="1">
      <alignment horizontal="left"/>
    </xf>
    <xf numFmtId="0" fontId="10" fillId="0" borderId="21" xfId="0" applyFont="1" applyBorder="1" applyAlignment="1">
      <alignment horizontal="left"/>
    </xf>
    <xf numFmtId="0" fontId="7" fillId="0" borderId="11" xfId="0" applyFont="1" applyBorder="1" applyAlignment="1">
      <alignment horizontal="left"/>
    </xf>
    <xf numFmtId="0" fontId="7" fillId="0" borderId="23" xfId="0" applyFont="1" applyBorder="1" applyAlignment="1">
      <alignment vertical="center"/>
    </xf>
    <xf numFmtId="0" fontId="7" fillId="0" borderId="25" xfId="0" applyFont="1" applyBorder="1" applyAlignment="1">
      <alignment horizontal="left" vertical="top"/>
    </xf>
    <xf numFmtId="0" fontId="7" fillId="0" borderId="26" xfId="0" applyFont="1" applyBorder="1" applyAlignment="1">
      <alignment horizontal="left" vertical="top"/>
    </xf>
    <xf numFmtId="0" fontId="7" fillId="0" borderId="27" xfId="0" applyFont="1" applyBorder="1" applyAlignment="1">
      <alignment horizontal="left" vertical="top"/>
    </xf>
    <xf numFmtId="0" fontId="7" fillId="0" borderId="28" xfId="0" applyFont="1" applyBorder="1" applyAlignment="1">
      <alignment horizontal="left" vertical="top"/>
    </xf>
    <xf numFmtId="0" fontId="7" fillId="0" borderId="29" xfId="0" applyFont="1" applyBorder="1" applyAlignment="1">
      <alignment horizontal="left" vertical="top"/>
    </xf>
    <xf numFmtId="0" fontId="7" fillId="0" borderId="30" xfId="0" applyFont="1" applyBorder="1" applyAlignment="1">
      <alignment horizontal="left" vertical="top"/>
    </xf>
    <xf numFmtId="0" fontId="7" fillId="0" borderId="11" xfId="0" applyFont="1" applyFill="1" applyBorder="1" applyAlignment="1">
      <alignment horizontal="left" vertical="center" wrapText="1"/>
    </xf>
    <xf numFmtId="0" fontId="20" fillId="0" borderId="11" xfId="0" applyFont="1" applyBorder="1" applyAlignment="1">
      <alignment horizontal="left" vertical="center" wrapText="1" shrinkToFit="1"/>
    </xf>
    <xf numFmtId="0" fontId="10" fillId="0" borderId="11" xfId="0" applyFont="1" applyFill="1" applyBorder="1" applyAlignment="1">
      <alignment horizontal="left" vertical="center" wrapText="1"/>
    </xf>
    <xf numFmtId="0" fontId="24" fillId="0" borderId="11" xfId="0" applyFont="1" applyFill="1" applyBorder="1" applyAlignment="1">
      <alignment horizontal="left" vertical="center" wrapText="1" shrinkToFit="1"/>
    </xf>
    <xf numFmtId="0" fontId="20" fillId="0" borderId="11" xfId="0" applyFont="1" applyFill="1" applyBorder="1" applyAlignment="1">
      <alignment horizontal="left" vertical="center" wrapText="1" shrinkToFit="1"/>
    </xf>
    <xf numFmtId="0" fontId="113" fillId="3" borderId="11" xfId="0" applyFont="1" applyFill="1" applyBorder="1" applyAlignment="1">
      <alignment horizontal="left" vertical="center" wrapText="1"/>
    </xf>
    <xf numFmtId="0" fontId="104" fillId="3" borderId="11" xfId="0" applyFont="1" applyFill="1" applyBorder="1" applyAlignment="1">
      <alignment horizontal="left" vertical="center" wrapText="1"/>
    </xf>
    <xf numFmtId="0" fontId="97" fillId="10" borderId="11" xfId="0" applyFont="1" applyFill="1" applyBorder="1" applyAlignment="1">
      <alignment horizontal="left" vertical="center" wrapText="1" shrinkToFit="1"/>
    </xf>
    <xf numFmtId="0" fontId="104" fillId="10" borderId="11" xfId="0" applyFont="1" applyFill="1" applyBorder="1" applyAlignment="1">
      <alignment horizontal="left" vertical="center" wrapText="1" shrinkToFit="1"/>
    </xf>
    <xf numFmtId="0" fontId="13" fillId="0" borderId="11" xfId="0" applyFont="1" applyFill="1" applyBorder="1" applyAlignment="1">
      <alignment horizontal="left" vertical="center" wrapText="1"/>
    </xf>
    <xf numFmtId="0" fontId="114" fillId="10" borderId="11" xfId="0" applyFont="1" applyFill="1" applyBorder="1" applyAlignment="1">
      <alignment horizontal="left" vertical="center" wrapText="1" shrinkToFit="1"/>
    </xf>
    <xf numFmtId="0" fontId="21" fillId="10" borderId="11" xfId="0" applyFont="1" applyFill="1" applyBorder="1" applyAlignment="1">
      <alignment horizontal="left" vertical="center" wrapText="1"/>
    </xf>
    <xf numFmtId="0" fontId="115" fillId="10" borderId="11" xfId="0" applyFont="1" applyFill="1" applyBorder="1" applyAlignment="1">
      <alignment horizontal="left" vertical="center" wrapText="1"/>
    </xf>
    <xf numFmtId="0" fontId="10" fillId="0" borderId="31" xfId="0" applyFont="1" applyBorder="1" applyAlignment="1">
      <alignment horizontal="left"/>
    </xf>
    <xf numFmtId="0" fontId="79" fillId="0" borderId="24" xfId="43" applyBorder="1" applyAlignment="1" applyProtection="1">
      <alignment horizontal="left"/>
      <protection/>
    </xf>
    <xf numFmtId="0" fontId="7" fillId="0" borderId="10" xfId="0" applyFont="1" applyBorder="1" applyAlignment="1">
      <alignment horizontal="left"/>
    </xf>
    <xf numFmtId="0" fontId="7" fillId="0" borderId="11" xfId="0" applyFont="1" applyBorder="1" applyAlignment="1">
      <alignment vertical="center"/>
    </xf>
    <xf numFmtId="0" fontId="4" fillId="0" borderId="32" xfId="0" applyFont="1" applyBorder="1" applyAlignment="1">
      <alignment horizontal="center"/>
    </xf>
    <xf numFmtId="0" fontId="10" fillId="0" borderId="0" xfId="0" applyFont="1" applyBorder="1" applyAlignment="1">
      <alignment horizontal="center"/>
    </xf>
    <xf numFmtId="0" fontId="7" fillId="0" borderId="33" xfId="0" applyFont="1" applyBorder="1" applyAlignment="1">
      <alignment horizontal="left" vertical="center"/>
    </xf>
    <xf numFmtId="0" fontId="7" fillId="0" borderId="34" xfId="0" applyFont="1" applyBorder="1" applyAlignment="1">
      <alignment horizontal="left" vertical="center"/>
    </xf>
    <xf numFmtId="0" fontId="4" fillId="0" borderId="14" xfId="0" applyFont="1" applyFill="1" applyBorder="1" applyAlignment="1">
      <alignment horizontal="left" vertical="center" wrapText="1" shrinkToFit="1"/>
    </xf>
    <xf numFmtId="0" fontId="4" fillId="0" borderId="15" xfId="0" applyFont="1" applyFill="1" applyBorder="1" applyAlignment="1">
      <alignment horizontal="lef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60</xdr:row>
      <xdr:rowOff>19050</xdr:rowOff>
    </xdr:from>
    <xdr:to>
      <xdr:col>2</xdr:col>
      <xdr:colOff>590550</xdr:colOff>
      <xdr:row>65</xdr:row>
      <xdr:rowOff>85725</xdr:rowOff>
    </xdr:to>
    <xdr:pic>
      <xdr:nvPicPr>
        <xdr:cNvPr id="1" name="図 1"/>
        <xdr:cNvPicPr preferRelativeResize="1">
          <a:picLocks noChangeAspect="1"/>
        </xdr:cNvPicPr>
      </xdr:nvPicPr>
      <xdr:blipFill>
        <a:blip r:embed="rId1"/>
        <a:stretch>
          <a:fillRect/>
        </a:stretch>
      </xdr:blipFill>
      <xdr:spPr>
        <a:xfrm>
          <a:off x="342900" y="34594800"/>
          <a:ext cx="1371600" cy="1152525"/>
        </a:xfrm>
        <a:prstGeom prst="rect">
          <a:avLst/>
        </a:prstGeom>
        <a:noFill/>
        <a:ln w="9525" cmpd="sng">
          <a:noFill/>
        </a:ln>
      </xdr:spPr>
    </xdr:pic>
    <xdr:clientData/>
  </xdr:twoCellAnchor>
  <xdr:twoCellAnchor>
    <xdr:from>
      <xdr:col>2</xdr:col>
      <xdr:colOff>885825</xdr:colOff>
      <xdr:row>60</xdr:row>
      <xdr:rowOff>200025</xdr:rowOff>
    </xdr:from>
    <xdr:to>
      <xdr:col>3</xdr:col>
      <xdr:colOff>390525</xdr:colOff>
      <xdr:row>65</xdr:row>
      <xdr:rowOff>47625</xdr:rowOff>
    </xdr:to>
    <xdr:sp>
      <xdr:nvSpPr>
        <xdr:cNvPr id="2" name="テキスト ボックス 1"/>
        <xdr:cNvSpPr txBox="1">
          <a:spLocks noChangeArrowheads="1"/>
        </xdr:cNvSpPr>
      </xdr:nvSpPr>
      <xdr:spPr>
        <a:xfrm>
          <a:off x="2009775" y="34775775"/>
          <a:ext cx="2276475" cy="9334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Please try to pay between 10Am to 5PM weekday</a:t>
          </a:r>
          <a:r>
            <a:rPr lang="en-US" cap="none" sz="1100" b="0" i="0" u="none" baseline="0">
              <a:solidFill>
                <a:srgbClr val="000000"/>
              </a:solidFill>
              <a:latin typeface="Calibri"/>
              <a:ea typeface="Calibri"/>
              <a:cs typeface="Calibri"/>
            </a:rPr>
            <a:t> so that we can receive message smoothly and confirm your payment quickly.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oac@ashaasia.org"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72"/>
  <sheetViews>
    <sheetView tabSelected="1" view="pageBreakPreview" zoomScale="78" zoomScaleNormal="84" zoomScaleSheetLayoutView="78" workbookViewId="0" topLeftCell="A1">
      <selection activeCell="C9" sqref="C9:J10"/>
    </sheetView>
  </sheetViews>
  <sheetFormatPr defaultColWidth="9.00390625" defaultRowHeight="13.5"/>
  <cols>
    <col min="1" max="1" width="3.375" style="0" customWidth="1"/>
    <col min="2" max="2" width="11.375" style="0" customWidth="1"/>
    <col min="3" max="3" width="36.375" style="3" customWidth="1"/>
    <col min="4" max="4" width="10.625" style="0" customWidth="1"/>
    <col min="5" max="5" width="10.625" style="1" bestFit="1" customWidth="1"/>
    <col min="6" max="6" width="8.875" style="1" bestFit="1" customWidth="1"/>
    <col min="7" max="7" width="10.875" style="1" bestFit="1" customWidth="1"/>
    <col min="8" max="8" width="9.625" style="0" customWidth="1"/>
    <col min="9" max="9" width="14.125" style="0" bestFit="1" customWidth="1"/>
    <col min="10" max="10" width="50.50390625" style="0" customWidth="1"/>
    <col min="11" max="11" width="5.00390625" style="0" customWidth="1"/>
    <col min="13" max="13" width="12.625" style="0" bestFit="1" customWidth="1"/>
  </cols>
  <sheetData>
    <row r="1" spans="2:10" ht="39" customHeight="1">
      <c r="B1" s="119" t="s">
        <v>114</v>
      </c>
      <c r="C1" s="120"/>
      <c r="D1" s="120"/>
      <c r="E1" s="120"/>
      <c r="F1" s="120"/>
      <c r="G1" s="120"/>
      <c r="H1" s="120"/>
      <c r="I1" s="120"/>
      <c r="J1" s="121"/>
    </row>
    <row r="2" spans="2:10" ht="180" customHeight="1">
      <c r="B2" s="133" t="s">
        <v>125</v>
      </c>
      <c r="C2" s="134"/>
      <c r="D2" s="134"/>
      <c r="E2" s="134"/>
      <c r="F2" s="134"/>
      <c r="G2" s="134"/>
      <c r="H2" s="134"/>
      <c r="I2" s="134"/>
      <c r="J2" s="135"/>
    </row>
    <row r="3" spans="2:10" ht="23.25" customHeight="1">
      <c r="B3" s="122" t="s">
        <v>104</v>
      </c>
      <c r="C3" s="123"/>
      <c r="D3" s="123"/>
      <c r="E3" s="123"/>
      <c r="F3" s="123"/>
      <c r="G3" s="123"/>
      <c r="H3" s="123"/>
      <c r="I3" s="123"/>
      <c r="J3" s="124"/>
    </row>
    <row r="4" spans="2:10" ht="30" customHeight="1">
      <c r="B4" s="21" t="s">
        <v>13</v>
      </c>
      <c r="C4" s="126"/>
      <c r="D4" s="127"/>
      <c r="E4" s="127"/>
      <c r="F4" s="127"/>
      <c r="G4" s="127"/>
      <c r="H4" s="127"/>
      <c r="I4" s="127"/>
      <c r="J4" s="128"/>
    </row>
    <row r="5" spans="2:10" ht="16.5" customHeight="1">
      <c r="B5" s="14" t="s">
        <v>9</v>
      </c>
      <c r="C5" s="137"/>
      <c r="D5" s="138"/>
      <c r="E5" s="160"/>
      <c r="F5" s="137" t="s">
        <v>11</v>
      </c>
      <c r="G5" s="138"/>
      <c r="H5" s="129"/>
      <c r="I5" s="130"/>
      <c r="J5" s="131"/>
    </row>
    <row r="6" spans="2:10" ht="16.5" customHeight="1">
      <c r="B6" s="4" t="s">
        <v>2</v>
      </c>
      <c r="C6" s="161"/>
      <c r="D6" s="138"/>
      <c r="E6" s="160"/>
      <c r="F6" s="137" t="s">
        <v>12</v>
      </c>
      <c r="G6" s="138"/>
      <c r="H6" s="129"/>
      <c r="I6" s="130"/>
      <c r="J6" s="131"/>
    </row>
    <row r="7" spans="2:10" ht="16.5" customHeight="1">
      <c r="B7" s="162" t="s">
        <v>14</v>
      </c>
      <c r="C7" s="163"/>
      <c r="D7" s="163"/>
      <c r="E7" s="163"/>
      <c r="F7" s="163"/>
      <c r="G7" s="163"/>
      <c r="H7" s="163"/>
      <c r="I7" s="163"/>
      <c r="J7" s="140"/>
    </row>
    <row r="8" spans="2:10" ht="16.5" customHeight="1">
      <c r="B8" s="13" t="s">
        <v>6</v>
      </c>
      <c r="C8" s="139" t="s">
        <v>7</v>
      </c>
      <c r="D8" s="139"/>
      <c r="E8" s="139"/>
      <c r="F8" s="139"/>
      <c r="G8" s="139"/>
      <c r="H8" s="139"/>
      <c r="I8" s="139"/>
      <c r="J8" s="140"/>
    </row>
    <row r="9" spans="2:10" ht="16.5" customHeight="1">
      <c r="B9" s="166" t="s">
        <v>8</v>
      </c>
      <c r="C9" s="141"/>
      <c r="D9" s="142"/>
      <c r="E9" s="142"/>
      <c r="F9" s="142"/>
      <c r="G9" s="142"/>
      <c r="H9" s="142"/>
      <c r="I9" s="142"/>
      <c r="J9" s="143"/>
    </row>
    <row r="10" spans="2:10" ht="16.5" customHeight="1" thickBot="1">
      <c r="B10" s="167"/>
      <c r="C10" s="144"/>
      <c r="D10" s="145"/>
      <c r="E10" s="145"/>
      <c r="F10" s="145"/>
      <c r="G10" s="145"/>
      <c r="H10" s="145"/>
      <c r="I10" s="145"/>
      <c r="J10" s="146"/>
    </row>
    <row r="11" spans="2:10" ht="20.25" customHeight="1">
      <c r="B11" s="164"/>
      <c r="C11" s="165"/>
      <c r="D11" s="41"/>
      <c r="E11" s="41"/>
      <c r="F11" s="41"/>
      <c r="G11" s="41"/>
      <c r="H11" s="73" t="s">
        <v>15</v>
      </c>
      <c r="I11" s="42"/>
      <c r="J11" s="43"/>
    </row>
    <row r="12" spans="2:10" s="3" customFormat="1" ht="53.25" customHeight="1">
      <c r="B12" s="44" t="s">
        <v>16</v>
      </c>
      <c r="C12" s="45" t="s">
        <v>17</v>
      </c>
      <c r="D12" s="44" t="s">
        <v>18</v>
      </c>
      <c r="E12" s="44" t="s">
        <v>19</v>
      </c>
      <c r="F12" s="44" t="s">
        <v>20</v>
      </c>
      <c r="G12" s="44" t="s">
        <v>21</v>
      </c>
      <c r="H12" s="57" t="s">
        <v>73</v>
      </c>
      <c r="I12" s="44" t="s">
        <v>22</v>
      </c>
      <c r="J12" s="46" t="s">
        <v>74</v>
      </c>
    </row>
    <row r="13" spans="2:13" s="2" customFormat="1" ht="52.5" customHeight="1">
      <c r="B13" s="156" t="s">
        <v>25</v>
      </c>
      <c r="C13" s="108" t="s">
        <v>119</v>
      </c>
      <c r="D13" s="18" t="s">
        <v>1</v>
      </c>
      <c r="E13" s="23">
        <v>258.92857</v>
      </c>
      <c r="F13" s="23">
        <f aca="true" t="shared" si="0" ref="F13:F18">ROUND(E13*0.12,0)</f>
        <v>31</v>
      </c>
      <c r="G13" s="33">
        <f>ROUND(E13+F13,0)</f>
        <v>290</v>
      </c>
      <c r="H13" s="39"/>
      <c r="I13" s="74">
        <f aca="true" t="shared" si="1" ref="I13:I18">ROUND(G13*H13,0)</f>
        <v>0</v>
      </c>
      <c r="J13" s="47" t="s">
        <v>95</v>
      </c>
      <c r="M13" s="10"/>
    </row>
    <row r="14" spans="2:13" s="2" customFormat="1" ht="52.5" customHeight="1">
      <c r="B14" s="156"/>
      <c r="C14" s="109"/>
      <c r="D14" s="34" t="s">
        <v>84</v>
      </c>
      <c r="E14" s="35">
        <v>169.64285</v>
      </c>
      <c r="F14" s="35">
        <f t="shared" si="0"/>
        <v>20</v>
      </c>
      <c r="G14" s="54">
        <f>ROUND(E14+F14,0)</f>
        <v>190</v>
      </c>
      <c r="H14" s="36"/>
      <c r="I14" s="83">
        <f t="shared" si="1"/>
        <v>0</v>
      </c>
      <c r="J14" s="51" t="s">
        <v>93</v>
      </c>
      <c r="M14" s="10"/>
    </row>
    <row r="15" spans="1:13" s="17" customFormat="1" ht="54" customHeight="1">
      <c r="A15" s="28"/>
      <c r="B15" s="156"/>
      <c r="C15" s="80" t="s">
        <v>107</v>
      </c>
      <c r="D15" s="18" t="s">
        <v>1</v>
      </c>
      <c r="E15" s="23">
        <v>294.642857</v>
      </c>
      <c r="F15" s="35">
        <f t="shared" si="0"/>
        <v>35</v>
      </c>
      <c r="G15" s="33">
        <f aca="true" t="shared" si="2" ref="G15:G23">SUM(E15:F15)</f>
        <v>329.642857</v>
      </c>
      <c r="H15" s="36"/>
      <c r="I15" s="83">
        <f t="shared" si="1"/>
        <v>0</v>
      </c>
      <c r="J15" s="71" t="s">
        <v>96</v>
      </c>
      <c r="K15" s="2"/>
      <c r="M15" s="16"/>
    </row>
    <row r="16" spans="2:13" s="15" customFormat="1" ht="56.25" customHeight="1">
      <c r="B16" s="156"/>
      <c r="C16" s="80" t="s">
        <v>108</v>
      </c>
      <c r="D16" s="18" t="s">
        <v>10</v>
      </c>
      <c r="E16" s="23">
        <v>276.785714</v>
      </c>
      <c r="F16" s="35">
        <f t="shared" si="0"/>
        <v>33</v>
      </c>
      <c r="G16" s="33">
        <f t="shared" si="2"/>
        <v>309.785714</v>
      </c>
      <c r="H16" s="36"/>
      <c r="I16" s="83">
        <f t="shared" si="1"/>
        <v>0</v>
      </c>
      <c r="J16" s="71" t="s">
        <v>49</v>
      </c>
      <c r="K16" s="2"/>
      <c r="M16" s="16"/>
    </row>
    <row r="17" spans="2:13" ht="54.75" customHeight="1">
      <c r="B17" s="156"/>
      <c r="C17" s="110" t="s">
        <v>59</v>
      </c>
      <c r="D17" s="18" t="s">
        <v>60</v>
      </c>
      <c r="E17" s="23">
        <v>294.64285</v>
      </c>
      <c r="F17" s="23">
        <f t="shared" si="0"/>
        <v>35</v>
      </c>
      <c r="G17" s="33">
        <f t="shared" si="2"/>
        <v>329.64285</v>
      </c>
      <c r="H17" s="39"/>
      <c r="I17" s="74">
        <f t="shared" si="1"/>
        <v>0</v>
      </c>
      <c r="J17" s="47" t="s">
        <v>50</v>
      </c>
      <c r="K17" s="2"/>
      <c r="M17" s="10"/>
    </row>
    <row r="18" spans="2:13" ht="54.75" customHeight="1">
      <c r="B18" s="156"/>
      <c r="C18" s="111"/>
      <c r="D18" s="18" t="s">
        <v>84</v>
      </c>
      <c r="E18" s="23">
        <v>196.42857</v>
      </c>
      <c r="F18" s="23">
        <f t="shared" si="0"/>
        <v>24</v>
      </c>
      <c r="G18" s="33">
        <f t="shared" si="2"/>
        <v>220.42857</v>
      </c>
      <c r="H18" s="39"/>
      <c r="I18" s="74">
        <f t="shared" si="1"/>
        <v>0</v>
      </c>
      <c r="J18" s="51" t="s">
        <v>94</v>
      </c>
      <c r="K18" s="2"/>
      <c r="M18" s="10"/>
    </row>
    <row r="19" spans="2:13" s="15" customFormat="1" ht="55.5" customHeight="1">
      <c r="B19" s="156"/>
      <c r="C19" s="80" t="s">
        <v>86</v>
      </c>
      <c r="D19" s="18" t="s">
        <v>3</v>
      </c>
      <c r="E19" s="23"/>
      <c r="F19" s="23"/>
      <c r="G19" s="33"/>
      <c r="H19" s="48"/>
      <c r="I19" s="75"/>
      <c r="J19" s="47" t="s">
        <v>50</v>
      </c>
      <c r="M19" s="16"/>
    </row>
    <row r="20" spans="2:13" ht="42" customHeight="1">
      <c r="B20" s="156"/>
      <c r="C20" s="108" t="s">
        <v>39</v>
      </c>
      <c r="D20" s="18" t="s">
        <v>40</v>
      </c>
      <c r="E20" s="23">
        <v>357.142857</v>
      </c>
      <c r="F20" s="23">
        <f>ROUND(E20*0.12,0)</f>
        <v>43</v>
      </c>
      <c r="G20" s="33">
        <f t="shared" si="2"/>
        <v>400.142857</v>
      </c>
      <c r="H20" s="39"/>
      <c r="I20" s="76">
        <f>ROUND(G20*H20,0)</f>
        <v>0</v>
      </c>
      <c r="J20" s="71" t="s">
        <v>51</v>
      </c>
      <c r="M20" s="10"/>
    </row>
    <row r="21" spans="2:13" ht="42" customHeight="1">
      <c r="B21" s="156"/>
      <c r="C21" s="109"/>
      <c r="D21" s="34" t="s">
        <v>85</v>
      </c>
      <c r="E21" s="35">
        <v>232.142857</v>
      </c>
      <c r="F21" s="35">
        <f>ROUND(E21*0.12,0)</f>
        <v>28</v>
      </c>
      <c r="G21" s="54">
        <f t="shared" si="2"/>
        <v>260.142857</v>
      </c>
      <c r="H21" s="39"/>
      <c r="I21" s="78">
        <f>ROUND(G21*H21,0)</f>
        <v>0</v>
      </c>
      <c r="J21" s="51" t="s">
        <v>92</v>
      </c>
      <c r="M21" s="10"/>
    </row>
    <row r="22" spans="2:13" s="15" customFormat="1" ht="46.5" customHeight="1">
      <c r="B22" s="156"/>
      <c r="C22" s="69" t="s">
        <v>48</v>
      </c>
      <c r="D22" s="18" t="s">
        <v>46</v>
      </c>
      <c r="E22" s="23">
        <v>125</v>
      </c>
      <c r="F22" s="23">
        <f>ROUND(E22*0.12,0)</f>
        <v>15</v>
      </c>
      <c r="G22" s="33">
        <f t="shared" si="2"/>
        <v>140</v>
      </c>
      <c r="H22" s="39"/>
      <c r="I22" s="74">
        <f>ROUND(G22*H22,0)</f>
        <v>0</v>
      </c>
      <c r="J22" s="49" t="s">
        <v>52</v>
      </c>
      <c r="K22" s="29"/>
      <c r="M22" s="16"/>
    </row>
    <row r="23" spans="2:13" s="15" customFormat="1" ht="46.5" customHeight="1">
      <c r="B23" s="156"/>
      <c r="C23" s="91" t="s">
        <v>109</v>
      </c>
      <c r="D23" s="94" t="s">
        <v>34</v>
      </c>
      <c r="E23" s="92">
        <v>125</v>
      </c>
      <c r="F23" s="92">
        <f>ROUND(E23*0.12,0)</f>
        <v>15</v>
      </c>
      <c r="G23" s="95">
        <f t="shared" si="2"/>
        <v>140</v>
      </c>
      <c r="H23" s="39"/>
      <c r="I23" s="81">
        <f>ROUND(G23*H23,0)</f>
        <v>0</v>
      </c>
      <c r="J23" s="96" t="s">
        <v>53</v>
      </c>
      <c r="K23" s="29"/>
      <c r="M23" s="16"/>
    </row>
    <row r="24" spans="2:15" s="15" customFormat="1" ht="46.5" customHeight="1">
      <c r="B24" s="156"/>
      <c r="C24" s="91" t="s">
        <v>110</v>
      </c>
      <c r="D24" s="94" t="s">
        <v>47</v>
      </c>
      <c r="E24" s="92">
        <v>125</v>
      </c>
      <c r="F24" s="92">
        <f>ROUND(E24*0.12,0)</f>
        <v>15</v>
      </c>
      <c r="G24" s="95">
        <f aca="true" t="shared" si="3" ref="G24:G30">SUM(E24:F24)</f>
        <v>140</v>
      </c>
      <c r="H24" s="39"/>
      <c r="I24" s="81">
        <f>ROUND(G24*H24,0)</f>
        <v>0</v>
      </c>
      <c r="J24" s="93" t="s">
        <v>54</v>
      </c>
      <c r="K24" s="29"/>
      <c r="M24" s="16"/>
      <c r="O24" s="90"/>
    </row>
    <row r="25" spans="2:13" ht="51" customHeight="1">
      <c r="B25" s="156"/>
      <c r="C25" s="147" t="s">
        <v>23</v>
      </c>
      <c r="D25" s="18" t="s">
        <v>33</v>
      </c>
      <c r="E25" s="23">
        <v>90</v>
      </c>
      <c r="F25" s="23">
        <v>0</v>
      </c>
      <c r="G25" s="33">
        <f t="shared" si="3"/>
        <v>90</v>
      </c>
      <c r="H25" s="36"/>
      <c r="I25" s="74">
        <f aca="true" t="shared" si="4" ref="I25:I43">ROUND(G25*H25,0)</f>
        <v>0</v>
      </c>
      <c r="J25" s="132" t="s">
        <v>81</v>
      </c>
      <c r="M25" s="10"/>
    </row>
    <row r="26" spans="2:13" ht="51" customHeight="1">
      <c r="B26" s="156"/>
      <c r="C26" s="147"/>
      <c r="D26" s="18" t="s">
        <v>1</v>
      </c>
      <c r="E26" s="23">
        <v>170</v>
      </c>
      <c r="F26" s="23">
        <v>0</v>
      </c>
      <c r="G26" s="33">
        <f t="shared" si="3"/>
        <v>170</v>
      </c>
      <c r="H26" s="36"/>
      <c r="I26" s="74">
        <f t="shared" si="4"/>
        <v>0</v>
      </c>
      <c r="J26" s="132"/>
      <c r="M26" s="10"/>
    </row>
    <row r="27" spans="2:13" ht="51" customHeight="1">
      <c r="B27" s="156"/>
      <c r="C27" s="70" t="s">
        <v>24</v>
      </c>
      <c r="D27" s="18" t="s">
        <v>5</v>
      </c>
      <c r="E27" s="23">
        <v>170</v>
      </c>
      <c r="F27" s="23">
        <v>0</v>
      </c>
      <c r="G27" s="33">
        <f t="shared" si="3"/>
        <v>170</v>
      </c>
      <c r="H27" s="39"/>
      <c r="I27" s="74">
        <f t="shared" si="4"/>
        <v>0</v>
      </c>
      <c r="J27" s="47" t="s">
        <v>30</v>
      </c>
      <c r="M27" s="10"/>
    </row>
    <row r="28" spans="2:13" ht="81.75" customHeight="1">
      <c r="B28" s="156"/>
      <c r="C28" s="70" t="s">
        <v>113</v>
      </c>
      <c r="D28" s="18" t="s">
        <v>66</v>
      </c>
      <c r="E28" s="23">
        <v>304.7619</v>
      </c>
      <c r="F28" s="23">
        <f>ROUND(E28*0.05,0)</f>
        <v>15</v>
      </c>
      <c r="G28" s="33">
        <f t="shared" si="3"/>
        <v>319.7619</v>
      </c>
      <c r="H28" s="39"/>
      <c r="I28" s="74">
        <f t="shared" si="4"/>
        <v>0</v>
      </c>
      <c r="J28" s="72" t="s">
        <v>105</v>
      </c>
      <c r="M28" s="10"/>
    </row>
    <row r="29" spans="2:13" ht="81.75" customHeight="1">
      <c r="B29" s="89"/>
      <c r="C29" s="102" t="s">
        <v>112</v>
      </c>
      <c r="D29" s="97" t="s">
        <v>66</v>
      </c>
      <c r="E29" s="98">
        <v>352.38095</v>
      </c>
      <c r="F29" s="98">
        <f>ROUND(E29*0.05,0)</f>
        <v>18</v>
      </c>
      <c r="G29" s="99">
        <f>SUM(E29:F29)</f>
        <v>370.38095</v>
      </c>
      <c r="H29" s="39"/>
      <c r="I29" s="100">
        <f>ROUND(G29*H29,0)</f>
        <v>0</v>
      </c>
      <c r="J29" s="101" t="s">
        <v>111</v>
      </c>
      <c r="M29" s="10"/>
    </row>
    <row r="30" spans="2:13" s="15" customFormat="1" ht="49.5" customHeight="1">
      <c r="B30" s="125"/>
      <c r="C30" s="69" t="s">
        <v>32</v>
      </c>
      <c r="D30" s="18" t="s">
        <v>37</v>
      </c>
      <c r="E30" s="23">
        <v>110</v>
      </c>
      <c r="F30" s="23">
        <v>0</v>
      </c>
      <c r="G30" s="33">
        <f t="shared" si="3"/>
        <v>110</v>
      </c>
      <c r="H30" s="39"/>
      <c r="I30" s="74">
        <f t="shared" si="4"/>
        <v>0</v>
      </c>
      <c r="J30" s="47" t="s">
        <v>103</v>
      </c>
      <c r="M30" s="16"/>
    </row>
    <row r="31" spans="2:13" s="15" customFormat="1" ht="49.5" customHeight="1">
      <c r="B31" s="125"/>
      <c r="C31" s="158" t="s">
        <v>120</v>
      </c>
      <c r="D31" s="84" t="s">
        <v>31</v>
      </c>
      <c r="E31" s="85">
        <v>347.619</v>
      </c>
      <c r="F31" s="85">
        <f aca="true" t="shared" si="5" ref="F31:F41">ROUND(E31*0.05,0)</f>
        <v>17</v>
      </c>
      <c r="G31" s="86">
        <f aca="true" t="shared" si="6" ref="G31:G41">SUM(E31:F31)</f>
        <v>364.619</v>
      </c>
      <c r="H31" s="39"/>
      <c r="I31" s="87">
        <f t="shared" si="4"/>
        <v>0</v>
      </c>
      <c r="J31" s="157" t="s">
        <v>63</v>
      </c>
      <c r="K31" s="28"/>
      <c r="M31" s="16"/>
    </row>
    <row r="32" spans="2:13" s="15" customFormat="1" ht="49.5" customHeight="1">
      <c r="B32" s="125"/>
      <c r="C32" s="159"/>
      <c r="D32" s="84" t="s">
        <v>36</v>
      </c>
      <c r="E32" s="85">
        <v>1690.47619</v>
      </c>
      <c r="F32" s="85">
        <f t="shared" si="5"/>
        <v>85</v>
      </c>
      <c r="G32" s="86">
        <f t="shared" si="6"/>
        <v>1775.47619</v>
      </c>
      <c r="H32" s="39"/>
      <c r="I32" s="87">
        <f t="shared" si="4"/>
        <v>0</v>
      </c>
      <c r="J32" s="157"/>
      <c r="K32" s="28"/>
      <c r="M32" s="16"/>
    </row>
    <row r="33" spans="2:13" s="15" customFormat="1" ht="49.5" customHeight="1">
      <c r="B33" s="125"/>
      <c r="C33" s="159"/>
      <c r="D33" s="84" t="s">
        <v>38</v>
      </c>
      <c r="E33" s="85">
        <v>3333.3333</v>
      </c>
      <c r="F33" s="85">
        <f t="shared" si="5"/>
        <v>167</v>
      </c>
      <c r="G33" s="86">
        <f t="shared" si="6"/>
        <v>3500.3333</v>
      </c>
      <c r="H33" s="39"/>
      <c r="I33" s="87">
        <f t="shared" si="4"/>
        <v>0</v>
      </c>
      <c r="J33" s="157"/>
      <c r="K33" s="31"/>
      <c r="M33" s="16"/>
    </row>
    <row r="34" spans="2:10" s="15" customFormat="1" ht="57" customHeight="1">
      <c r="B34" s="125"/>
      <c r="C34" s="136" t="s">
        <v>121</v>
      </c>
      <c r="D34" s="84" t="s">
        <v>87</v>
      </c>
      <c r="E34" s="85">
        <v>285.71428</v>
      </c>
      <c r="F34" s="85">
        <f t="shared" si="5"/>
        <v>14</v>
      </c>
      <c r="G34" s="86">
        <f>SUM(E34:F34)</f>
        <v>299.71428</v>
      </c>
      <c r="H34" s="39"/>
      <c r="I34" s="87">
        <f t="shared" si="4"/>
        <v>0</v>
      </c>
      <c r="J34" s="154" t="s">
        <v>90</v>
      </c>
    </row>
    <row r="35" spans="2:10" s="15" customFormat="1" ht="57" customHeight="1">
      <c r="B35" s="125"/>
      <c r="C35" s="136"/>
      <c r="D35" s="84" t="s">
        <v>88</v>
      </c>
      <c r="E35" s="85">
        <v>1380.95238</v>
      </c>
      <c r="F35" s="85">
        <f t="shared" si="5"/>
        <v>69</v>
      </c>
      <c r="G35" s="86">
        <f>SUM(E35:F35)</f>
        <v>1449.95238</v>
      </c>
      <c r="H35" s="39"/>
      <c r="I35" s="87">
        <f t="shared" si="4"/>
        <v>0</v>
      </c>
      <c r="J35" s="155"/>
    </row>
    <row r="36" spans="2:13" s="15" customFormat="1" ht="45.75" customHeight="1">
      <c r="B36" s="125"/>
      <c r="C36" s="136"/>
      <c r="D36" s="84" t="s">
        <v>89</v>
      </c>
      <c r="E36" s="85">
        <v>2761.9047</v>
      </c>
      <c r="F36" s="85">
        <f t="shared" si="5"/>
        <v>138</v>
      </c>
      <c r="G36" s="86">
        <f>SUM(E36:F36)</f>
        <v>2899.9047</v>
      </c>
      <c r="H36" s="39"/>
      <c r="I36" s="87">
        <f t="shared" si="4"/>
        <v>0</v>
      </c>
      <c r="J36" s="155"/>
      <c r="K36" s="32"/>
      <c r="M36" s="16"/>
    </row>
    <row r="37" spans="2:10" s="15" customFormat="1" ht="57" customHeight="1">
      <c r="B37" s="125"/>
      <c r="C37" s="152" t="s">
        <v>123</v>
      </c>
      <c r="D37" s="97" t="s">
        <v>87</v>
      </c>
      <c r="E37" s="98">
        <v>219</v>
      </c>
      <c r="F37" s="98">
        <f t="shared" si="5"/>
        <v>11</v>
      </c>
      <c r="G37" s="99">
        <f t="shared" si="6"/>
        <v>230</v>
      </c>
      <c r="H37" s="39"/>
      <c r="I37" s="100">
        <f t="shared" si="4"/>
        <v>0</v>
      </c>
      <c r="J37" s="112" t="s">
        <v>90</v>
      </c>
    </row>
    <row r="38" spans="2:10" s="15" customFormat="1" ht="57" customHeight="1">
      <c r="B38" s="125"/>
      <c r="C38" s="153"/>
      <c r="D38" s="97" t="s">
        <v>88</v>
      </c>
      <c r="E38" s="98">
        <v>1071</v>
      </c>
      <c r="F38" s="98">
        <f t="shared" si="5"/>
        <v>54</v>
      </c>
      <c r="G38" s="99">
        <f t="shared" si="6"/>
        <v>1125</v>
      </c>
      <c r="H38" s="39"/>
      <c r="I38" s="100">
        <f t="shared" si="4"/>
        <v>0</v>
      </c>
      <c r="J38" s="113"/>
    </row>
    <row r="39" spans="2:13" s="15" customFormat="1" ht="45.75" customHeight="1">
      <c r="B39" s="125"/>
      <c r="C39" s="153"/>
      <c r="D39" s="97" t="s">
        <v>89</v>
      </c>
      <c r="E39" s="98">
        <v>2095</v>
      </c>
      <c r="F39" s="98">
        <f t="shared" si="5"/>
        <v>105</v>
      </c>
      <c r="G39" s="99">
        <f t="shared" si="6"/>
        <v>2200</v>
      </c>
      <c r="H39" s="39"/>
      <c r="I39" s="100">
        <f t="shared" si="4"/>
        <v>0</v>
      </c>
      <c r="J39" s="113"/>
      <c r="K39" s="32"/>
      <c r="M39" s="16"/>
    </row>
    <row r="40" spans="2:13" ht="92.25" customHeight="1">
      <c r="B40" s="125"/>
      <c r="C40" s="88" t="s">
        <v>97</v>
      </c>
      <c r="D40" s="18" t="s">
        <v>31</v>
      </c>
      <c r="E40" s="23">
        <v>366.667</v>
      </c>
      <c r="F40" s="33">
        <f t="shared" si="5"/>
        <v>18</v>
      </c>
      <c r="G40" s="33">
        <f t="shared" si="6"/>
        <v>384.667</v>
      </c>
      <c r="H40" s="39"/>
      <c r="I40" s="74">
        <f t="shared" si="4"/>
        <v>0</v>
      </c>
      <c r="J40" s="67" t="s">
        <v>64</v>
      </c>
      <c r="M40" s="10"/>
    </row>
    <row r="41" spans="2:13" ht="52.5" customHeight="1">
      <c r="B41" s="116" t="s">
        <v>29</v>
      </c>
      <c r="C41" s="68" t="s">
        <v>45</v>
      </c>
      <c r="D41" s="34" t="s">
        <v>31</v>
      </c>
      <c r="E41" s="35">
        <v>171.4285</v>
      </c>
      <c r="F41" s="33">
        <f t="shared" si="5"/>
        <v>9</v>
      </c>
      <c r="G41" s="33">
        <f t="shared" si="6"/>
        <v>180.4285</v>
      </c>
      <c r="H41" s="39"/>
      <c r="I41" s="74">
        <f t="shared" si="4"/>
        <v>0</v>
      </c>
      <c r="J41" s="51" t="s">
        <v>65</v>
      </c>
      <c r="M41" s="10"/>
    </row>
    <row r="42" spans="2:13" ht="70.5" customHeight="1">
      <c r="B42" s="117"/>
      <c r="C42" s="69" t="s">
        <v>26</v>
      </c>
      <c r="D42" s="18" t="s">
        <v>42</v>
      </c>
      <c r="E42" s="23">
        <v>339.2857</v>
      </c>
      <c r="F42" s="23">
        <f>ROUND(E42*0.12,0)</f>
        <v>41</v>
      </c>
      <c r="G42" s="33">
        <f aca="true" t="shared" si="7" ref="G42:G49">SUM(E42:F42)</f>
        <v>380.2857</v>
      </c>
      <c r="H42" s="39"/>
      <c r="I42" s="74">
        <f t="shared" si="4"/>
        <v>0</v>
      </c>
      <c r="J42" s="47" t="s">
        <v>118</v>
      </c>
      <c r="M42" s="10"/>
    </row>
    <row r="43" spans="2:13" ht="71.25" customHeight="1">
      <c r="B43" s="117"/>
      <c r="C43" s="105" t="s">
        <v>122</v>
      </c>
      <c r="D43" s="97" t="s">
        <v>42</v>
      </c>
      <c r="E43" s="98">
        <v>392.8571</v>
      </c>
      <c r="F43" s="98">
        <f>ROUND(E43*0.12,0)</f>
        <v>47</v>
      </c>
      <c r="G43" s="99">
        <f t="shared" si="7"/>
        <v>439.8571</v>
      </c>
      <c r="H43" s="39"/>
      <c r="I43" s="100">
        <f t="shared" si="4"/>
        <v>0</v>
      </c>
      <c r="J43" s="103" t="s">
        <v>117</v>
      </c>
      <c r="M43" s="10"/>
    </row>
    <row r="44" spans="2:13" ht="52.5" customHeight="1">
      <c r="B44" s="117"/>
      <c r="C44" s="82" t="s">
        <v>83</v>
      </c>
      <c r="D44" s="18" t="s">
        <v>61</v>
      </c>
      <c r="E44" s="23">
        <v>0</v>
      </c>
      <c r="F44" s="23">
        <v>0</v>
      </c>
      <c r="G44" s="33">
        <f t="shared" si="7"/>
        <v>0</v>
      </c>
      <c r="H44" s="48"/>
      <c r="I44" s="75"/>
      <c r="J44" s="47" t="s">
        <v>62</v>
      </c>
      <c r="M44" s="10"/>
    </row>
    <row r="45" spans="2:13" ht="42" customHeight="1">
      <c r="B45" s="117"/>
      <c r="C45" s="147" t="s">
        <v>27</v>
      </c>
      <c r="D45" s="34" t="s">
        <v>0</v>
      </c>
      <c r="E45" s="35">
        <v>114.2857</v>
      </c>
      <c r="F45" s="23">
        <v>6</v>
      </c>
      <c r="G45" s="33">
        <f t="shared" si="7"/>
        <v>120.2857</v>
      </c>
      <c r="H45" s="36"/>
      <c r="I45" s="74">
        <f>ROUND(G45*H45,0)</f>
        <v>0</v>
      </c>
      <c r="J45" s="148" t="s">
        <v>35</v>
      </c>
      <c r="M45" s="10"/>
    </row>
    <row r="46" spans="2:13" ht="42" customHeight="1">
      <c r="B46" s="117"/>
      <c r="C46" s="147"/>
      <c r="D46" s="34" t="s">
        <v>31</v>
      </c>
      <c r="E46" s="35">
        <v>352.38</v>
      </c>
      <c r="F46" s="23">
        <v>18</v>
      </c>
      <c r="G46" s="33">
        <f t="shared" si="7"/>
        <v>370.38</v>
      </c>
      <c r="H46" s="36"/>
      <c r="I46" s="74">
        <f>ROUND(G46*H46,0)</f>
        <v>0</v>
      </c>
      <c r="J46" s="148"/>
      <c r="M46" s="10"/>
    </row>
    <row r="47" spans="2:13" ht="42" customHeight="1">
      <c r="B47" s="117"/>
      <c r="C47" s="104" t="s">
        <v>82</v>
      </c>
      <c r="D47" s="34" t="s">
        <v>43</v>
      </c>
      <c r="E47" s="35">
        <v>200</v>
      </c>
      <c r="F47" s="35">
        <v>10</v>
      </c>
      <c r="G47" s="54">
        <f t="shared" si="7"/>
        <v>210</v>
      </c>
      <c r="H47" s="50"/>
      <c r="I47" s="77"/>
      <c r="J47" s="52" t="s">
        <v>44</v>
      </c>
      <c r="K47" s="37"/>
      <c r="M47" s="10"/>
    </row>
    <row r="48" spans="2:13" ht="51.75" customHeight="1">
      <c r="B48" s="117"/>
      <c r="C48" s="149" t="s">
        <v>68</v>
      </c>
      <c r="D48" s="53" t="s">
        <v>69</v>
      </c>
      <c r="E48" s="54">
        <v>110.4761</v>
      </c>
      <c r="F48" s="54">
        <f>E48*0.05</f>
        <v>5.523805</v>
      </c>
      <c r="G48" s="54">
        <f t="shared" si="7"/>
        <v>115.999905</v>
      </c>
      <c r="H48" s="66"/>
      <c r="I48" s="78">
        <f>ROUND(G48*H48,0)</f>
        <v>0</v>
      </c>
      <c r="J48" s="150" t="s">
        <v>91</v>
      </c>
      <c r="K48" s="30"/>
      <c r="M48" s="10"/>
    </row>
    <row r="49" spans="2:13" ht="55.5" customHeight="1">
      <c r="B49" s="117"/>
      <c r="C49" s="149"/>
      <c r="D49" s="53" t="s">
        <v>70</v>
      </c>
      <c r="E49" s="54">
        <v>285.71428</v>
      </c>
      <c r="F49" s="54">
        <f>E49*0.05</f>
        <v>14.285713999999999</v>
      </c>
      <c r="G49" s="54">
        <f t="shared" si="7"/>
        <v>299.99999399999996</v>
      </c>
      <c r="H49" s="66"/>
      <c r="I49" s="78">
        <f>ROUND(G49*H49,0)</f>
        <v>0</v>
      </c>
      <c r="J49" s="151"/>
      <c r="K49" s="30"/>
      <c r="M49" s="10"/>
    </row>
    <row r="50" spans="2:11" ht="36" customHeight="1">
      <c r="B50" s="117"/>
      <c r="C50" s="80" t="s">
        <v>28</v>
      </c>
      <c r="D50" s="34" t="s">
        <v>41</v>
      </c>
      <c r="E50" s="23"/>
      <c r="F50" s="23"/>
      <c r="G50" s="33"/>
      <c r="H50" s="48"/>
      <c r="I50" s="77"/>
      <c r="J50" s="47" t="s">
        <v>116</v>
      </c>
      <c r="K50" s="38"/>
    </row>
    <row r="51" spans="2:11" ht="37.5" customHeight="1">
      <c r="B51" s="117"/>
      <c r="C51" s="110" t="s">
        <v>124</v>
      </c>
      <c r="D51" s="34" t="s">
        <v>71</v>
      </c>
      <c r="E51" s="35">
        <v>257.1428</v>
      </c>
      <c r="F51" s="35">
        <f>E51*0.05</f>
        <v>12.857140000000001</v>
      </c>
      <c r="G51" s="54">
        <f>SUM(E51:F51)</f>
        <v>269.99994000000004</v>
      </c>
      <c r="H51" s="48"/>
      <c r="I51" s="77"/>
      <c r="J51" s="168" t="s">
        <v>115</v>
      </c>
      <c r="K51" s="38"/>
    </row>
    <row r="52" spans="2:11" ht="43.5" customHeight="1">
      <c r="B52" s="118"/>
      <c r="C52" s="111"/>
      <c r="D52" s="34" t="s">
        <v>67</v>
      </c>
      <c r="E52" s="35">
        <v>952.38095</v>
      </c>
      <c r="F52" s="35">
        <f>E52*0.05</f>
        <v>47.6190475</v>
      </c>
      <c r="G52" s="54">
        <f>SUM(E52:F52)</f>
        <v>999.9999975</v>
      </c>
      <c r="H52" s="48"/>
      <c r="I52" s="77"/>
      <c r="J52" s="169"/>
      <c r="K52" s="38"/>
    </row>
    <row r="53" spans="2:11" ht="34.5" customHeight="1">
      <c r="B53" s="55"/>
      <c r="C53" s="55"/>
      <c r="D53" s="55"/>
      <c r="E53" s="55"/>
      <c r="F53" s="55"/>
      <c r="G53" s="55"/>
      <c r="H53" s="55"/>
      <c r="I53" s="79">
        <f>SUM(I13:I52)</f>
        <v>0</v>
      </c>
      <c r="J53" s="56"/>
      <c r="K53" s="38"/>
    </row>
    <row r="54" spans="2:10" ht="18" customHeight="1">
      <c r="B54" s="27" t="s">
        <v>72</v>
      </c>
      <c r="C54" s="106" t="s">
        <v>55</v>
      </c>
      <c r="D54" s="106"/>
      <c r="E54" s="106"/>
      <c r="F54" s="20"/>
      <c r="G54" s="20"/>
      <c r="H54" s="58" t="s">
        <v>75</v>
      </c>
      <c r="I54" s="7" t="s">
        <v>76</v>
      </c>
      <c r="J54" s="11"/>
    </row>
    <row r="55" spans="2:10" ht="18" customHeight="1">
      <c r="B55" s="6"/>
      <c r="C55" s="62" t="s">
        <v>78</v>
      </c>
      <c r="D55" s="62"/>
      <c r="E55" s="62"/>
      <c r="F55" s="61"/>
      <c r="G55" s="61"/>
      <c r="J55" s="6"/>
    </row>
    <row r="56" spans="2:10" ht="12.75" customHeight="1">
      <c r="B56" s="5" t="s">
        <v>4</v>
      </c>
      <c r="C56" s="40" t="s">
        <v>56</v>
      </c>
      <c r="D56" s="59"/>
      <c r="E56" s="12"/>
      <c r="F56" s="12"/>
      <c r="G56" s="12"/>
      <c r="H56" s="58"/>
      <c r="J56" s="2"/>
    </row>
    <row r="57" spans="3:10" ht="12.75" customHeight="1">
      <c r="C57" s="40"/>
      <c r="D57" s="59"/>
      <c r="E57" s="12"/>
      <c r="F57" s="12"/>
      <c r="G57" s="12"/>
      <c r="H57" s="58"/>
      <c r="J57" s="2"/>
    </row>
    <row r="58" spans="2:10" ht="15" customHeight="1">
      <c r="B58" s="60" t="s">
        <v>77</v>
      </c>
      <c r="C58" s="58" t="s">
        <v>106</v>
      </c>
      <c r="D58" s="6"/>
      <c r="E58" s="9"/>
      <c r="F58" s="9"/>
      <c r="G58" s="9"/>
      <c r="J58" s="25"/>
    </row>
    <row r="59" spans="2:10" ht="15" customHeight="1">
      <c r="B59" s="60"/>
      <c r="C59" s="8"/>
      <c r="D59" s="6"/>
      <c r="E59" s="9"/>
      <c r="F59" s="9"/>
      <c r="G59" s="9"/>
      <c r="J59" s="25"/>
    </row>
    <row r="60" spans="2:10" ht="24.75" customHeight="1">
      <c r="B60" s="22" t="s">
        <v>99</v>
      </c>
      <c r="E60" s="22" t="s">
        <v>100</v>
      </c>
      <c r="J60" s="25"/>
    </row>
    <row r="61" spans="2:10" ht="18" customHeight="1">
      <c r="B61" s="22"/>
      <c r="E61" s="114" t="s">
        <v>102</v>
      </c>
      <c r="F61" s="115"/>
      <c r="G61" s="115"/>
      <c r="H61" s="115"/>
      <c r="I61" s="115"/>
      <c r="J61" s="115"/>
    </row>
    <row r="62" spans="2:10" ht="18" customHeight="1">
      <c r="B62" s="22"/>
      <c r="E62" s="115"/>
      <c r="F62" s="115"/>
      <c r="G62" s="115"/>
      <c r="H62" s="115"/>
      <c r="I62" s="115"/>
      <c r="J62" s="115"/>
    </row>
    <row r="63" spans="2:10" ht="18" customHeight="1">
      <c r="B63" s="22"/>
      <c r="E63" s="115"/>
      <c r="F63" s="115"/>
      <c r="G63" s="115"/>
      <c r="H63" s="115"/>
      <c r="I63" s="115"/>
      <c r="J63" s="115"/>
    </row>
    <row r="64" spans="2:10" ht="16.5" customHeight="1">
      <c r="B64" s="6"/>
      <c r="C64" s="24"/>
      <c r="D64" s="24"/>
      <c r="E64" s="115"/>
      <c r="F64" s="115"/>
      <c r="G64" s="115"/>
      <c r="H64" s="115"/>
      <c r="I64" s="115"/>
      <c r="J64" s="115"/>
    </row>
    <row r="65" spans="2:10" ht="15" customHeight="1">
      <c r="B65" s="6"/>
      <c r="C65" s="8"/>
      <c r="D65" s="6"/>
      <c r="E65" s="115"/>
      <c r="F65" s="115"/>
      <c r="G65" s="115"/>
      <c r="H65" s="115"/>
      <c r="I65" s="115"/>
      <c r="J65" s="115"/>
    </row>
    <row r="66" spans="2:10" ht="15" customHeight="1">
      <c r="B66" s="6"/>
      <c r="C66" s="8"/>
      <c r="E66" s="115"/>
      <c r="F66" s="115"/>
      <c r="G66" s="115"/>
      <c r="H66" s="115"/>
      <c r="I66" s="115"/>
      <c r="J66" s="115"/>
    </row>
    <row r="67" spans="2:10" ht="15">
      <c r="B67" s="6" t="s">
        <v>101</v>
      </c>
      <c r="C67" s="8"/>
      <c r="E67" s="9"/>
      <c r="F67" s="9"/>
      <c r="G67" s="9"/>
      <c r="H67" s="6"/>
      <c r="I67" s="26"/>
      <c r="J67" s="6"/>
    </row>
    <row r="68" spans="2:10" ht="15">
      <c r="B68" s="6"/>
      <c r="C68" s="8"/>
      <c r="E68" s="9"/>
      <c r="F68" s="9"/>
      <c r="G68" s="9"/>
      <c r="H68" s="6"/>
      <c r="I68" s="26"/>
      <c r="J68" s="6"/>
    </row>
    <row r="69" spans="2:10" ht="20.25" customHeight="1">
      <c r="B69" s="22" t="s">
        <v>98</v>
      </c>
      <c r="E69" s="19"/>
      <c r="F69" s="19"/>
      <c r="G69" s="19"/>
      <c r="H69" s="19"/>
      <c r="I69" s="19"/>
      <c r="J69" s="19"/>
    </row>
    <row r="70" ht="27" customHeight="1">
      <c r="B70" s="2" t="s">
        <v>79</v>
      </c>
    </row>
    <row r="71" spans="2:10" ht="66" customHeight="1">
      <c r="B71" s="107" t="s">
        <v>58</v>
      </c>
      <c r="C71" s="107"/>
      <c r="D71" s="107" t="s">
        <v>57</v>
      </c>
      <c r="E71" s="107"/>
      <c r="F71" s="107"/>
      <c r="G71" s="107"/>
      <c r="H71" s="107"/>
      <c r="I71" s="107"/>
      <c r="J71" s="6"/>
    </row>
    <row r="72" spans="2:9" ht="14.25">
      <c r="B72" s="65" t="s">
        <v>80</v>
      </c>
      <c r="C72" s="63"/>
      <c r="D72" s="64"/>
      <c r="E72" s="64"/>
      <c r="F72" s="64"/>
      <c r="G72" s="64"/>
      <c r="H72" s="64"/>
      <c r="I72" s="64"/>
    </row>
  </sheetData>
  <sheetProtection/>
  <mergeCells count="39">
    <mergeCell ref="B13:B28"/>
    <mergeCell ref="J31:J33"/>
    <mergeCell ref="C31:C33"/>
    <mergeCell ref="C25:C26"/>
    <mergeCell ref="C5:E5"/>
    <mergeCell ref="F5:G5"/>
    <mergeCell ref="C6:E6"/>
    <mergeCell ref="B7:J7"/>
    <mergeCell ref="B11:C11"/>
    <mergeCell ref="B9:B10"/>
    <mergeCell ref="F6:G6"/>
    <mergeCell ref="C8:J8"/>
    <mergeCell ref="C9:J10"/>
    <mergeCell ref="C45:C46"/>
    <mergeCell ref="J45:J46"/>
    <mergeCell ref="C48:C49"/>
    <mergeCell ref="J48:J49"/>
    <mergeCell ref="C37:C39"/>
    <mergeCell ref="J34:J36"/>
    <mergeCell ref="B41:B52"/>
    <mergeCell ref="B1:J1"/>
    <mergeCell ref="B3:J3"/>
    <mergeCell ref="B30:B40"/>
    <mergeCell ref="C4:J4"/>
    <mergeCell ref="H5:J5"/>
    <mergeCell ref="H6:J6"/>
    <mergeCell ref="J25:J26"/>
    <mergeCell ref="B2:J2"/>
    <mergeCell ref="C34:C36"/>
    <mergeCell ref="C54:E54"/>
    <mergeCell ref="D71:I71"/>
    <mergeCell ref="B71:C71"/>
    <mergeCell ref="J51:J52"/>
    <mergeCell ref="C13:C14"/>
    <mergeCell ref="C17:C18"/>
    <mergeCell ref="C20:C21"/>
    <mergeCell ref="C51:C52"/>
    <mergeCell ref="J37:J39"/>
    <mergeCell ref="E61:J66"/>
  </mergeCells>
  <hyperlinks>
    <hyperlink ref="C56" r:id="rId1" display="aoac@ashaasia.org"/>
  </hyperlinks>
  <printOptions horizontalCentered="1"/>
  <pageMargins left="0.2362204724409449" right="0.2362204724409449" top="0.7480314960629921" bottom="0.7480314960629921" header="0.31496062992125984" footer="0.31496062992125984"/>
  <pageSetup fitToHeight="0" fitToWidth="1" orientation="portrait" paperSize="9" scale="59" r:id="rId3"/>
  <rowBreaks count="2" manualBreakCount="2">
    <brk id="30" max="10" man="1"/>
    <brk id="57" max="10" man="1"/>
  </rowBreaks>
  <colBreaks count="1" manualBreakCount="1">
    <brk id="7" max="66"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TAKAYA</dc:creator>
  <cp:keywords/>
  <dc:description/>
  <cp:lastModifiedBy>Keiko Kawaguchi</cp:lastModifiedBy>
  <cp:lastPrinted>2023-07-01T13:40:07Z</cp:lastPrinted>
  <dcterms:created xsi:type="dcterms:W3CDTF">2009-11-12T09:21:08Z</dcterms:created>
  <dcterms:modified xsi:type="dcterms:W3CDTF">2023-11-02T15:16:28Z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